
<file path=[Content_Types].xml><?xml version="1.0" encoding="utf-8"?>
<Types xmlns="http://schemas.openxmlformats.org/package/2006/content-types"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t-projects\aiwe.hardent2.share\Domains\Documents\"/>
    </mc:Choice>
  </mc:AlternateContent>
  <xr:revisionPtr revIDLastSave="0" documentId="13_ncr:1_{7E312009-49E5-403F-8CF1-084D42DB590C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Summary" sheetId="5" r:id="rId1"/>
    <sheet name="Vulnerabilities" sheetId="1" r:id="rId2"/>
    <sheet name="Assets" sheetId="2" r:id="rId3"/>
    <sheet name="Tracking" sheetId="3" r:id="rId4"/>
    <sheet name="MessageTemplates" sheetId="4" r:id="rId5"/>
    <sheet name="_Lists" sheetId="6" state="veryHidden" r:id="rId6"/>
    <sheet name="Notification" sheetId="7" r:id="rId7"/>
  </sheets>
  <definedNames>
    <definedName name="_xlnm._FilterDatabase" localSheetId="1" hidden="1">'Vulnerabilities'!$A$1:$AC$19</definedName>
    <definedName name="_xlnm._FilterDatabase" localSheetId="2" hidden="1">'Assets'!$A$1:$L$19</definedName>
    <definedName name="_xlnm._FilterDatabase" localSheetId="3" hidden="1">'Tracking'!$A$1:$M$20</definedName>
    <definedName name="_xlnm._FilterDatabase" localSheetId="4" hidden="1">'MessageTemplates'!$A$1:$B$3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<sst xmlns="http://schemas.openxmlformats.org/spreadsheetml/2006/main" count="623" uniqueCount="623">
  <si>
    <t>Metric</t>
  </si>
  <si>
    <t>Value</t>
  </si>
  <si>
    <t>Report Date</t>
  </si>
  <si>
    <t>1405/04/19</t>
  </si>
  <si>
    <t>Source</t>
  </si>
  <si>
    <t>SANS @RISK Vol.26 Num.26 / ISC / Vendor Advisory / CISA KEV</t>
  </si>
  <si>
    <t>Total Findings</t>
  </si>
  <si>
    <t>Critical</t>
  </si>
  <si>
    <t>High</t>
  </si>
  <si>
    <t>Medium</t>
  </si>
  <si>
    <t>Low</t>
  </si>
  <si>
    <t>KEV Count</t>
  </si>
  <si>
    <t>Active Exploitation Count</t>
  </si>
  <si>
    <t>Internet-facing Count</t>
  </si>
  <si>
    <t>Actions Due &lt; 72h</t>
  </si>
  <si>
    <t>Open</t>
  </si>
  <si>
    <t>In Progress</t>
  </si>
  <si>
    <t>Mitigated</t>
  </si>
  <si>
    <t>Patched</t>
  </si>
  <si>
    <t>ردیف</t>
  </si>
  <si>
    <t>تاریخ_اطلاع‌رسانی</t>
  </si>
  <si>
    <t>منبع</t>
  </si>
  <si>
    <t>لایه_دسته‌بندی</t>
  </si>
  <si>
    <t>Vendor</t>
  </si>
  <si>
    <t>محصول_سرویس</t>
  </si>
  <si>
    <t>مولفه_آسیب‌پذیر</t>
  </si>
  <si>
    <t>CVE_Advisory</t>
  </si>
  <si>
    <t>CVSS</t>
  </si>
  <si>
    <t>سطح_شدت</t>
  </si>
  <si>
    <t>وضعیت_بهره‌برداری</t>
  </si>
  <si>
    <t>نوع_آسیب‌پذیری</t>
  </si>
  <si>
    <t>توضیح_اثر</t>
  </si>
  <si>
    <t>نسخه‌های_تحت_تاثیر</t>
  </si>
  <si>
    <t>دارایی_داخلی_مرتبط</t>
  </si>
  <si>
    <t>مالک_دارایی</t>
  </si>
  <si>
    <t>اینترنتی_است</t>
  </si>
  <si>
    <t>حساسیت_خدمت</t>
  </si>
  <si>
    <t>قابلیت_بهره‌برداری_در_سازمان</t>
  </si>
  <si>
    <t>ATTACK_Technique</t>
  </si>
  <si>
    <t>IOC_موجود</t>
  </si>
  <si>
    <t>اقدام_اصلاحی</t>
  </si>
  <si>
    <t>راهکار_موقت</t>
  </si>
  <si>
    <t>نیاز_به_Downtime</t>
  </si>
  <si>
    <t>مسئول_اقدام</t>
  </si>
  <si>
    <t>مهلت_اقدام</t>
  </si>
  <si>
    <t>وضعیت_پیگیری</t>
  </si>
  <si>
    <t>لینک_مرجع</t>
  </si>
  <si>
    <t>توضیحات_تکمیلی</t>
  </si>
  <si>
    <t>Application</t>
  </si>
  <si>
    <t>Adobe</t>
  </si>
  <si>
    <t>ColdFusion</t>
  </si>
  <si>
    <t>Path Traversal</t>
  </si>
  <si>
    <t>CVE-2026-48282</t>
  </si>
  <si>
    <t>10.0</t>
  </si>
  <si>
    <t>KEV</t>
  </si>
  <si>
    <t>مطابق advisory</t>
  </si>
  <si>
    <t>KEV since 2026-07-07 APSB26-68</t>
  </si>
  <si>
    <t>ADOBE-COLDFUSION</t>
  </si>
  <si>
    <t>راهبر سرویس</t>
  </si>
  <si>
    <t>بله</t>
  </si>
  <si>
    <t>بحرانی</t>
  </si>
  <si>
    <t>بالا</t>
  </si>
  <si>
    <t>T1190</t>
  </si>
  <si>
    <t>Patch / Upgrade فوری</t>
  </si>
  <si>
    <t>محدودسازی exposure و ACL</t>
  </si>
  <si>
    <t>1405/04/12</t>
  </si>
  <si>
    <t>https://nvd.nist.gov/vuln/detail/CVE-2026-48282</t>
  </si>
  <si>
    <t>Unrestricted File Upload</t>
  </si>
  <si>
    <t>CVE-2026-48276</t>
  </si>
  <si>
    <t>Under Review</t>
  </si>
  <si>
    <t>APSB26-68</t>
  </si>
  <si>
    <t>متوسط</t>
  </si>
  <si>
    <t>خیر</t>
  </si>
  <si>
    <t>1405/04/16</t>
  </si>
  <si>
    <t>https://nvd.nist.gov/vuln/detail/CVE-2026-48276</t>
  </si>
  <si>
    <t>Improper Input Validation</t>
  </si>
  <si>
    <t>CVE-2026-48277</t>
  </si>
  <si>
    <t>9.3</t>
  </si>
  <si>
    <t>https://nvd.nist.gov/vuln/detail/CVE-2026-48277</t>
  </si>
  <si>
    <t>CVE-2026-48281</t>
  </si>
  <si>
    <t>https://nvd.nist.gov/vuln/detail/CVE-2026-48281</t>
  </si>
  <si>
    <t>CVE-2026-48283</t>
  </si>
  <si>
    <t>https://nvd.nist.gov/vuln/detail/CVE-2026-48283</t>
  </si>
  <si>
    <t>CVE-2026-48313</t>
  </si>
  <si>
    <t>https://nvd.nist.gov/vuln/detail/CVE-2026-48313</t>
  </si>
  <si>
    <t>Malicious File Interaction</t>
  </si>
  <si>
    <t>CVE-2026-48315</t>
  </si>
  <si>
    <t>https://nvd.nist.gov/vuln/detail/CVE-2026-48315</t>
  </si>
  <si>
    <t>CVE-2026-48316</t>
  </si>
  <si>
    <t>https://nvd.nist.gov/vuln/detail/CVE-2026-48316</t>
  </si>
  <si>
    <t>Campaign Classic</t>
  </si>
  <si>
    <t>Incorrect Authorization RCE</t>
  </si>
  <si>
    <t>CVE-2026-48286</t>
  </si>
  <si>
    <t>&lt;=7.4.3 build 9396 APSB26-69</t>
  </si>
  <si>
    <t>ADOBE-CAMPAIGNCLASSIC</t>
  </si>
  <si>
    <t>https://nvd.nist.gov/vuln/detail/CVE-2026-48286</t>
  </si>
  <si>
    <t>Joomla</t>
  </si>
  <si>
    <t>Page Builder CK</t>
  </si>
  <si>
    <t>Unauth Arbitrary File Upload RCE</t>
  </si>
  <si>
    <t>CVE-2026-56290</t>
  </si>
  <si>
    <t/>
  </si>
  <si>
    <t>KEV since 2026-07-07</t>
  </si>
  <si>
    <t>JOOMLA-PAGEBUILDERCK</t>
  </si>
  <si>
    <t>https://nvd.nist.gov/vuln/detail/CVE-2026-56290</t>
  </si>
  <si>
    <t>BeyondTrust</t>
  </si>
  <si>
    <t>Remote Support</t>
  </si>
  <si>
    <t>Pre-auth Unauthorized Access</t>
  </si>
  <si>
    <t>CVE-2026-40139</t>
  </si>
  <si>
    <t>9.8</t>
  </si>
  <si>
    <t>BT26-03</t>
  </si>
  <si>
    <t>BEYONDTRUST-REMOTESUPPOR</t>
  </si>
  <si>
    <t>https://nvd.nist.gov/vuln/detail/CVE-2026-40139</t>
  </si>
  <si>
    <t>Remote Support PRA</t>
  </si>
  <si>
    <t>Pre-auth Access Control Bypass</t>
  </si>
  <si>
    <t>CVE-2026-40138</t>
  </si>
  <si>
    <t>8.1</t>
  </si>
  <si>
    <t>https://nvd.nist.gov/vuln/detail/CVE-2026-40138</t>
  </si>
  <si>
    <t>Unauthorized Resource Access</t>
  </si>
  <si>
    <t>CVE-2026-40141</t>
  </si>
  <si>
    <t>9.9</t>
  </si>
  <si>
    <t>https://nvd.nist.gov/vuln/detail/CVE-2026-40141</t>
  </si>
  <si>
    <t>Microsoft</t>
  </si>
  <si>
    <t>Edge Chromium</t>
  </si>
  <si>
    <t>Remote Code Execution</t>
  </si>
  <si>
    <t>CVE-2026-58289</t>
  </si>
  <si>
    <t>9.0</t>
  </si>
  <si>
    <t>MICROSOFT-EDGECHROMIUM</t>
  </si>
  <si>
    <t>https://msrc.microsoft.com/update-guide/vulnerability/CVE-2026-58289</t>
  </si>
  <si>
    <t>curl</t>
  </si>
  <si>
    <t>libcurl</t>
  </si>
  <si>
    <t>HTTP2 UAF</t>
  </si>
  <si>
    <t>CVE-2026-10536</t>
  </si>
  <si>
    <t>CURL-LIBCURL</t>
  </si>
  <si>
    <t>https://curl.se/docs/CVE-2026-10536.html</t>
  </si>
  <si>
    <t>Trailing Dot Super Cookie</t>
  </si>
  <si>
    <t>CVE-2026-8924</t>
  </si>
  <si>
    <t>https://curl.se/docs/CVE-2026-8924.html</t>
  </si>
  <si>
    <t>Password Leak netrc URL</t>
  </si>
  <si>
    <t>CVE-2026-8926</t>
  </si>
  <si>
    <t>https://curl.se/docs/CVE-2026-8926.html</t>
  </si>
  <si>
    <t>SSH Improper Host Validation</t>
  </si>
  <si>
    <t>CVE-2026-9547</t>
  </si>
  <si>
    <t>https://curl.se/docs/CVE-2026-9547.html</t>
  </si>
  <si>
    <t>Improper Certificate Validation</t>
  </si>
  <si>
    <t>CVE-2026-11564</t>
  </si>
  <si>
    <t>https://curl.se/docs/CVE-2026-11564.html</t>
  </si>
  <si>
    <t>Coolify</t>
  </si>
  <si>
    <t>Authorization Bypass</t>
  </si>
  <si>
    <t>CVE-2026-34037</t>
  </si>
  <si>
    <t>COOLIFY-COOLIFY</t>
  </si>
  <si>
    <t>https://nvd.nist.gov/vuln/detail/CVE-2026-34037</t>
  </si>
  <si>
    <t>OS Command Injection</t>
  </si>
  <si>
    <t>CVE-2026-34038</t>
  </si>
  <si>
    <t>https://nvd.nist.gov/vuln/detail/CVE-2026-34038</t>
  </si>
  <si>
    <t>Incorrect Authorization</t>
  </si>
  <si>
    <t>CVE-2026-34047</t>
  </si>
  <si>
    <t>https://nvd.nist.gov/vuln/detail/CVE-2026-34047</t>
  </si>
  <si>
    <t>Improper Authorization</t>
  </si>
  <si>
    <t>CVE-2026-34048</t>
  </si>
  <si>
    <t>https://nvd.nist.gov/vuln/detail/CVE-2026-34048</t>
  </si>
  <si>
    <t>Grav</t>
  </si>
  <si>
    <t>Grav CMS</t>
  </si>
  <si>
    <t>Code Execution Command Injection</t>
  </si>
  <si>
    <t>CVE-2026-56700</t>
  </si>
  <si>
    <t>fixed in 2.0.0-beta.2</t>
  </si>
  <si>
    <t>GRAV-GRAVCMS</t>
  </si>
  <si>
    <t>https://nvd.nist.gov/vuln/detail/CVE-2026-56700</t>
  </si>
  <si>
    <t>Hiyouga</t>
  </si>
  <si>
    <t>LLaMA-Factory</t>
  </si>
  <si>
    <t>CVE-2026-58116</t>
  </si>
  <si>
    <t>through 0.9.5</t>
  </si>
  <si>
    <t>HIYOUGA-LLAMAFACTORY</t>
  </si>
  <si>
    <t>https://nvd.nist.gov/vuln/detail/CVE-2026-58116</t>
  </si>
  <si>
    <t>OpenBMB</t>
  </si>
  <si>
    <t>ChatDev</t>
  </si>
  <si>
    <t>Path Traversal Arbitrary File Write</t>
  </si>
  <si>
    <t>CVE-2026-58166</t>
  </si>
  <si>
    <t>9.1</t>
  </si>
  <si>
    <t>through 2.2.0</t>
  </si>
  <si>
    <t>OPENBMB-CHATDEV</t>
  </si>
  <si>
    <t>https://nvd.nist.gov/vuln/detail/CVE-2026-58166</t>
  </si>
  <si>
    <t>Orkes</t>
  </si>
  <si>
    <t>Conductor</t>
  </si>
  <si>
    <t>Unauthenticated RCE</t>
  </si>
  <si>
    <t>CVE-2026-58138</t>
  </si>
  <si>
    <t>3.21.21 before 3.30.2</t>
  </si>
  <si>
    <t>ORKES-CONDUCTOR</t>
  </si>
  <si>
    <t>https://nvd.nist.gov/vuln/detail/CVE-2026-58138</t>
  </si>
  <si>
    <t>IBM</t>
  </si>
  <si>
    <t>Db2</t>
  </si>
  <si>
    <t>CVE-2026-10109</t>
  </si>
  <si>
    <t>11.5.0-11.5.9 / 12.1.0-12.1.4</t>
  </si>
  <si>
    <t>IBM-DB2</t>
  </si>
  <si>
    <t>https://www.ibm.com/support/pages/node/7277424</t>
  </si>
  <si>
    <t>txtai</t>
  </si>
  <si>
    <t>CVE-2026-58449</t>
  </si>
  <si>
    <t>through 9.10.0 /reindex</t>
  </si>
  <si>
    <t>TXTAI-TXTAI</t>
  </si>
  <si>
    <t>https://nvd.nist.gov/vuln/detail/CVE-2026-58449</t>
  </si>
  <si>
    <t>UltraVNC</t>
  </si>
  <si>
    <t>UltraVNC Repeater</t>
  </si>
  <si>
    <t>Buffer Overflow RCE</t>
  </si>
  <si>
    <t>CVE-2026-7840</t>
  </si>
  <si>
    <t>through 1.8.2.2</t>
  </si>
  <si>
    <t>ULTRAVNC-ULTRAVNCREPEATE</t>
  </si>
  <si>
    <t>https://nvd.nist.gov/vuln/detail/CVE-2026-7840</t>
  </si>
  <si>
    <t>Feast</t>
  </si>
  <si>
    <t>Feature Server</t>
  </si>
  <si>
    <t>Unauth Arbitrary File Write</t>
  </si>
  <si>
    <t>CVE-2026-23537</t>
  </si>
  <si>
    <t>/save-document</t>
  </si>
  <si>
    <t>FEAST-FEATURESERVER</t>
  </si>
  <si>
    <t>https://nvd.nist.gov/vuln/detail/CVE-2026-23537</t>
  </si>
  <si>
    <t>NVIDIA</t>
  </si>
  <si>
    <t>AIStore</t>
  </si>
  <si>
    <t>Authentication Bypass</t>
  </si>
  <si>
    <t>CVE-2026-24270</t>
  </si>
  <si>
    <t>NVIDIA-AISTORE</t>
  </si>
  <si>
    <t>https://nvd.nist.gov/vuln/detail/CVE-2026-24270</t>
  </si>
  <si>
    <t>Control Web Panel</t>
  </si>
  <si>
    <t>CWP</t>
  </si>
  <si>
    <t>Blind SQLi RCE</t>
  </si>
  <si>
    <t>CVE-2026-57517</t>
  </si>
  <si>
    <t>before 0.9.8.1225</t>
  </si>
  <si>
    <t>CONTROL WEB PANEL-CWP</t>
  </si>
  <si>
    <t>https://nvd.nist.gov/vuln/detail/CVE-2026-57517</t>
  </si>
  <si>
    <t>PACSgear</t>
  </si>
  <si>
    <t>PACS Scan</t>
  </si>
  <si>
    <t>CVE-2026-58126</t>
  </si>
  <si>
    <t>5.2.1 port 22222</t>
  </si>
  <si>
    <t>PACSGEAR-PACSSCAN</t>
  </si>
  <si>
    <t>https://nvd.nist.gov/vuln/detail/CVE-2026-58126</t>
  </si>
  <si>
    <t>MediaWriter</t>
  </si>
  <si>
    <t>Unauth Arbitrary File RW RCE</t>
  </si>
  <si>
    <t>CVE-2026-58127</t>
  </si>
  <si>
    <t>5.2.1</t>
  </si>
  <si>
    <t>PACSGEAR-MEDIAWRITER</t>
  </si>
  <si>
    <t>https://nvd.nist.gov/vuln/detail/CVE-2026-58127</t>
  </si>
  <si>
    <t>Hoppscotch</t>
  </si>
  <si>
    <t>Mass Assignment Full Takeover</t>
  </si>
  <si>
    <t>CVE-2026-50160</t>
  </si>
  <si>
    <t>&lt;=2026.4.1</t>
  </si>
  <si>
    <t>HOPPSCOTCH-HOPPSCOTCH</t>
  </si>
  <si>
    <t>https://nvd.nist.gov/vuln/detail/CVE-2026-50160</t>
  </si>
  <si>
    <t>Pivotal</t>
  </si>
  <si>
    <t>Pivotal CRM</t>
  </si>
  <si>
    <t>CVE-2026-51947</t>
  </si>
  <si>
    <t>6.6.4.08 incomplete fix CVE-2026-39253</t>
  </si>
  <si>
    <t>PIVOTAL-PIVOTALCRM</t>
  </si>
  <si>
    <t>https://nvd.nist.gov/vuln/detail/CVE-2026-51947</t>
  </si>
  <si>
    <t>Ubiquiti</t>
  </si>
  <si>
    <t>UniFi Connect</t>
  </si>
  <si>
    <t>Command Injection</t>
  </si>
  <si>
    <t>CVE-2026-50746</t>
  </si>
  <si>
    <t>Bulletin 066</t>
  </si>
  <si>
    <t>UBIQUITI-UNIFICONNECT</t>
  </si>
  <si>
    <t>https://nvd.nist.gov/vuln/detail/CVE-2026-50746</t>
  </si>
  <si>
    <t>UniFi Access</t>
  </si>
  <si>
    <t>CVE-2026-50748</t>
  </si>
  <si>
    <t>UBIQUITI-UNIFIACCESS</t>
  </si>
  <si>
    <t>https://nvd.nist.gov/vuln/detail/CVE-2026-50748</t>
  </si>
  <si>
    <t>UniFi OS</t>
  </si>
  <si>
    <t>CVE-2026-54402</t>
  </si>
  <si>
    <t>UBIQUITI-UNIFIOS</t>
  </si>
  <si>
    <t>https://nvd.nist.gov/vuln/detail/CVE-2026-54402</t>
  </si>
  <si>
    <t>SUSE</t>
  </si>
  <si>
    <t>Rancher Fleet</t>
  </si>
  <si>
    <t>Unauthorized Credential Access</t>
  </si>
  <si>
    <t>CVE-2026-44935</t>
  </si>
  <si>
    <t>Helm Deployer</t>
  </si>
  <si>
    <t>SUSE-RANCHERFLEET</t>
  </si>
  <si>
    <t>https://nvd.nist.gov/vuln/detail/CVE-2026-44935</t>
  </si>
  <si>
    <t>AutoBangumi</t>
  </si>
  <si>
    <t>Hardcoded Default Credentials</t>
  </si>
  <si>
    <t>CVE-2026-58466</t>
  </si>
  <si>
    <t>before 3.2.8</t>
  </si>
  <si>
    <t>AUTOBANGUMI-AUTOBANGUMI</t>
  </si>
  <si>
    <t>https://nvd.nist.gov/vuln/detail/CVE-2026-58466</t>
  </si>
  <si>
    <t>HP</t>
  </si>
  <si>
    <t>HPLIP</t>
  </si>
  <si>
    <t>Integer Overflow Privilege Escalation</t>
  </si>
  <si>
    <t>CVE-2026-14544</t>
  </si>
  <si>
    <t>incomplete fix CVE-2026-8631</t>
  </si>
  <si>
    <t>HP-HPLIP</t>
  </si>
  <si>
    <t>https://nvd.nist.gov/vuln/detail/CVE-2026-14544</t>
  </si>
  <si>
    <t>Apache</t>
  </si>
  <si>
    <t>IoTDB</t>
  </si>
  <si>
    <t>Authentication Bypass by Spoofing</t>
  </si>
  <si>
    <t>CVE-2026-24013</t>
  </si>
  <si>
    <t>APACHE-IOTDB</t>
  </si>
  <si>
    <t>https://nvd.nist.gov/vuln/detail/CVE-2026-24013</t>
  </si>
  <si>
    <t>CVE-2026-24014</t>
  </si>
  <si>
    <t>https://nvd.nist.gov/vuln/detail/CVE-2026-24014</t>
  </si>
  <si>
    <t>Camel</t>
  </si>
  <si>
    <t>Argument Injection</t>
  </si>
  <si>
    <t>CVE-2026-40047</t>
  </si>
  <si>
    <t>APACHE-CAMEL</t>
  </si>
  <si>
    <t>https://camel.apache.org/security/CVE-2026-40047.html</t>
  </si>
  <si>
    <t>Deserialization of Untrusted Data</t>
  </si>
  <si>
    <t>CVE-2026-43867</t>
  </si>
  <si>
    <t>https://camel.apache.org/security/CVE-2026-43867.html</t>
  </si>
  <si>
    <t>CVE-2026-46454</t>
  </si>
  <si>
    <t>https://camel.apache.org/security/CVE-2026-46454.html</t>
  </si>
  <si>
    <t>Insufficient Session Expiration</t>
  </si>
  <si>
    <t>CVE-2026-46455</t>
  </si>
  <si>
    <t>https://camel.apache.org/security/CVE-2026-46455.html</t>
  </si>
  <si>
    <t>CVE-2026-46456</t>
  </si>
  <si>
    <t>https://camel.apache.org/security/CVE-2026-46456.html</t>
  </si>
  <si>
    <t>Injection SSRF</t>
  </si>
  <si>
    <t>CVE-2026-48203</t>
  </si>
  <si>
    <t>https://camel.apache.org/security/CVE-2026-48203.html</t>
  </si>
  <si>
    <t>CVE-2026-48204</t>
  </si>
  <si>
    <t>https://camel.apache.org/security/CVE-2026-48204.html</t>
  </si>
  <si>
    <t>CVE-2026-48205</t>
  </si>
  <si>
    <t>https://camel.apache.org/security/CVE-2026-48205.html</t>
  </si>
  <si>
    <t>Improper Authentication</t>
  </si>
  <si>
    <t>CVE-2026-53913</t>
  </si>
  <si>
    <t>https://camel.apache.org/security/CVE-2026-53913.html</t>
  </si>
  <si>
    <t>CVE-2026-56140</t>
  </si>
  <si>
    <t>https://camel.apache.org/security/CVE-2026-56140.html</t>
  </si>
  <si>
    <t>Airflow</t>
  </si>
  <si>
    <t>CVE-2026-33264</t>
  </si>
  <si>
    <t>fixed in 3.3.0</t>
  </si>
  <si>
    <t>APACHE-AIRFLOW</t>
  </si>
  <si>
    <t>https://nvd.nist.gov/vuln/detail/CVE-2026-33264</t>
  </si>
  <si>
    <t>Esri</t>
  </si>
  <si>
    <t>ArcGIS Server</t>
  </si>
  <si>
    <t>Directory Traversal</t>
  </si>
  <si>
    <t>CVE-2026-9181</t>
  </si>
  <si>
    <t>up to 12.0</t>
  </si>
  <si>
    <t>ESRI-ARCGISSERVER</t>
  </si>
  <si>
    <t>https://nvd.nist.gov/vuln/detail/CVE-2026-9181</t>
  </si>
  <si>
    <t>Crawl4AI</t>
  </si>
  <si>
    <t>Crawl4AI Docker API</t>
  </si>
  <si>
    <t>Arbitrary Command Execution</t>
  </si>
  <si>
    <t>CVE-2026-57572</t>
  </si>
  <si>
    <t>prior to 0.9.0</t>
  </si>
  <si>
    <t>CRAWL4AI-CRAWL4AIDOCKERA</t>
  </si>
  <si>
    <t>https://nvd.nist.gov/vuln/detail/CVE-2026-57572</t>
  </si>
  <si>
    <t>Fastify</t>
  </si>
  <si>
    <t>@fastify/express</t>
  </si>
  <si>
    <t>Middleware Path Bypass</t>
  </si>
  <si>
    <t>CVE-2026-6556</t>
  </si>
  <si>
    <t>&lt;=4.0.6</t>
  </si>
  <si>
    <t>FASTIFY-FASTIFYEXPRESS</t>
  </si>
  <si>
    <t>https://nvd.nist.gov/vuln/detail/CVE-2026-6556</t>
  </si>
  <si>
    <t>@fastify/middie</t>
  </si>
  <si>
    <t>Security Control Bypass</t>
  </si>
  <si>
    <t>CVE-2026-14198</t>
  </si>
  <si>
    <t>9.1.0-9.3.2 fix 9.3.3</t>
  </si>
  <si>
    <t>FASTIFY-FASTIFYMIDDIE</t>
  </si>
  <si>
    <t>https://nvd.nist.gov/vuln/detail/CVE-2026-14198</t>
  </si>
  <si>
    <t>Citrix</t>
  </si>
  <si>
    <t>NetScaler ADC Gateway</t>
  </si>
  <si>
    <t>Memory Overflow</t>
  </si>
  <si>
    <t>CVE-2026-8452</t>
  </si>
  <si>
    <t>CTX696604</t>
  </si>
  <si>
    <t>CITRIX-NETSCALERADCGATEW</t>
  </si>
  <si>
    <t>https://nvd.nist.gov/vuln/detail/CVE-2026-8452</t>
  </si>
  <si>
    <t>CVE-2026-8655</t>
  </si>
  <si>
    <t>https://nvd.nist.gov/vuln/detail/CVE-2026-8655</t>
  </si>
  <si>
    <t>Mozilla</t>
  </si>
  <si>
    <t>Firefox</t>
  </si>
  <si>
    <t>Memory Safety RCE</t>
  </si>
  <si>
    <t>CVE-2026-14241</t>
  </si>
  <si>
    <t>152.0.3 fixed in 152.0.4</t>
  </si>
  <si>
    <t>MOZILLA-FIREFOX</t>
  </si>
  <si>
    <t>https://nvd.nist.gov/vuln/detail/CVE-2026-14241</t>
  </si>
  <si>
    <t>Ocelot</t>
  </si>
  <si>
    <t>IP Access Restriction Bypass</t>
  </si>
  <si>
    <t>CVE-2026-58172</t>
  </si>
  <si>
    <t>up to 24.1.0 WebSocket</t>
  </si>
  <si>
    <t>OCELOT-OCELOT</t>
  </si>
  <si>
    <t>https://nvd.nist.gov/vuln/detail/CVE-2026-58172</t>
  </si>
  <si>
    <t>Langflow OSS</t>
  </si>
  <si>
    <t>Critical Vulnerability</t>
  </si>
  <si>
    <t>CVE-2026-10134</t>
  </si>
  <si>
    <t>IBM-LANGFLOWOSS</t>
  </si>
  <si>
    <t>https://nvd.nist.gov/vuln/detail/CVE-2026-10134</t>
  </si>
  <si>
    <t>CVE-2026-10140</t>
  </si>
  <si>
    <t>https://nvd.nist.gov/vuln/detail/CVE-2026-10140</t>
  </si>
  <si>
    <t>CVE-2026-7663</t>
  </si>
  <si>
    <t>https://nvd.nist.gov/vuln/detail/CVE-2026-7663</t>
  </si>
  <si>
    <t>CVE-2026-7803</t>
  </si>
  <si>
    <t>https://nvd.nist.gov/vuln/detail/CVE-2026-7803</t>
  </si>
  <si>
    <t>CVE-2026-7871</t>
  </si>
  <si>
    <t>https://nvd.nist.gov/vuln/detail/CVE-2026-7871</t>
  </si>
  <si>
    <t>CVE-2026-7873</t>
  </si>
  <si>
    <t>https://nvd.nist.gov/vuln/detail/CVE-2026-7873</t>
  </si>
  <si>
    <t>CVE-2026-7874</t>
  </si>
  <si>
    <t>https://nvd.nist.gov/vuln/detail/CVE-2026-7874</t>
  </si>
  <si>
    <t>WebSphere Application Server</t>
  </si>
  <si>
    <t>CVE-2026-11708</t>
  </si>
  <si>
    <t>IBM-WEBSPHEREAPPLICATION</t>
  </si>
  <si>
    <t>https://nvd.nist.gov/vuln/detail/CVE-2026-11708</t>
  </si>
  <si>
    <t>CVE-2026-11712</t>
  </si>
  <si>
    <t>https://nvd.nist.gov/vuln/detail/CVE-2026-11712</t>
  </si>
  <si>
    <t>Flowise</t>
  </si>
  <si>
    <t>Hardcoded Secret Session Forgery</t>
  </si>
  <si>
    <t>CVE-2026-56278</t>
  </si>
  <si>
    <t>before 3.1.0</t>
  </si>
  <si>
    <t>FLOWISE-FLOWISE</t>
  </si>
  <si>
    <t>https://nvd.nist.gov/vuln/detail/CVE-2026-56278</t>
  </si>
  <si>
    <t>Hardcoded Default Password</t>
  </si>
  <si>
    <t>CVE-2026-7839</t>
  </si>
  <si>
    <t>https://nvd.nist.gov/vuln/detail/CVE-2026-7839</t>
  </si>
  <si>
    <t>BMC</t>
  </si>
  <si>
    <t>Control-M Server</t>
  </si>
  <si>
    <t>Unauthorized Command Execution</t>
  </si>
  <si>
    <t>CVE-2026-10539</t>
  </si>
  <si>
    <t>9.0.20.x-9.0.21.200</t>
  </si>
  <si>
    <t>BMC-CONTROLMSERVER</t>
  </si>
  <si>
    <t>https://nvd.nist.gov/vuln/detail/CVE-2026-10539</t>
  </si>
  <si>
    <t>ConnectX BlueField</t>
  </si>
  <si>
    <t>Write Out of Bounds RCE</t>
  </si>
  <si>
    <t>CVE-2025-23350</t>
  </si>
  <si>
    <t>local VF access</t>
  </si>
  <si>
    <t>NVIDIA-CONNECTXBLUEFIELD</t>
  </si>
  <si>
    <t>https://nvd.nist.gov/vuln/detail/CVE-2025-23350</t>
  </si>
  <si>
    <t>CVE-2025-23351</t>
  </si>
  <si>
    <t>https://nvd.nist.gov/vuln/detail/CVE-2025-23351</t>
  </si>
  <si>
    <t>MediaWiki</t>
  </si>
  <si>
    <t>Cargo Extension</t>
  </si>
  <si>
    <t>SQL Injection</t>
  </si>
  <si>
    <t>CVE-2026-58521</t>
  </si>
  <si>
    <t>before 1.43.9 / 1.44.6 / 1.45.4</t>
  </si>
  <si>
    <t>MEDIAWIKI-CARGOEXTENSION</t>
  </si>
  <si>
    <t>https://nvd.nist.gov/vuln/detail/CVE-2026-58521</t>
  </si>
  <si>
    <t>CVE-2026-14363</t>
  </si>
  <si>
    <t>https://nvd.nist.gov/vuln/detail/CVE-2026-14363</t>
  </si>
  <si>
    <t>containerd</t>
  </si>
  <si>
    <t>Code Execution via CRI Checkpoint</t>
  </si>
  <si>
    <t>CVE-2026-50195</t>
  </si>
  <si>
    <t>prior to 2.3.2 / 2.2.5 / 2.1.9</t>
  </si>
  <si>
    <t>CONTAINERD-CONTAINERD</t>
  </si>
  <si>
    <t>https://github.com/containerd/containerd/security/advisories/GHSA-cvxm-645q-p574</t>
  </si>
  <si>
    <t>CDI Annotation Trust Bypass</t>
  </si>
  <si>
    <t>CVE-2026-53492</t>
  </si>
  <si>
    <t>9.6</t>
  </si>
  <si>
    <t>https://github.com/containerd/containerd/security/advisories/GHSA-33vj-92qq-66hc</t>
  </si>
  <si>
    <t>UniFi Talk</t>
  </si>
  <si>
    <t>SQL Injection Privilege Escalation</t>
  </si>
  <si>
    <t>CVE-2026-50747</t>
  </si>
  <si>
    <t>UBIQUITI-UNIFITALK</t>
  </si>
  <si>
    <t>https://nvd.nist.gov/vuln/detail/CVE-2026-50747</t>
  </si>
  <si>
    <t>Improper Access Control</t>
  </si>
  <si>
    <t>CVE-2026-54400</t>
  </si>
  <si>
    <t>https://nvd.nist.gov/vuln/detail/CVE-2026-54400</t>
  </si>
  <si>
    <t>UniFi Protect</t>
  </si>
  <si>
    <t>SSRF Privilege Escalation</t>
  </si>
  <si>
    <t>CVE-2026-55115</t>
  </si>
  <si>
    <t>UBIQUITI-UNIFIPROTECT</t>
  </si>
  <si>
    <t>https://nvd.nist.gov/vuln/detail/CVE-2026-55115</t>
  </si>
  <si>
    <t>CVE-2026-55116</t>
  </si>
  <si>
    <t>https://nvd.nist.gov/vuln/detail/CVE-2026-55116</t>
  </si>
  <si>
    <t>Apereo</t>
  </si>
  <si>
    <t>CAS</t>
  </si>
  <si>
    <t>AES-GCM IV Reuse</t>
  </si>
  <si>
    <t>CVE-2026-59099</t>
  </si>
  <si>
    <t>7.3.0 before 8.0.0-RC6</t>
  </si>
  <si>
    <t>APEREO-CAS</t>
  </si>
  <si>
    <t>https://nvd.nist.gov/vuln/detail/CVE-2026-59099</t>
  </si>
  <si>
    <t>ntop</t>
  </si>
  <si>
    <t>ntopng</t>
  </si>
  <si>
    <t>Predictable Session Hijacking</t>
  </si>
  <si>
    <t>CVE-2026-38968</t>
  </si>
  <si>
    <t>through 6.6</t>
  </si>
  <si>
    <t>NTOP-NTOPNG</t>
  </si>
  <si>
    <t>https://nvd.nist.gov/vuln/detail/CVE-2026-38968</t>
  </si>
  <si>
    <t>ardupilot</t>
  </si>
  <si>
    <t>Plane</t>
  </si>
  <si>
    <t>Out-of-bounds Read</t>
  </si>
  <si>
    <t>CVE-2026-38971</t>
  </si>
  <si>
    <t>through Plane-4.6.3</t>
  </si>
  <si>
    <t>ARDUPILOT-PLANE</t>
  </si>
  <si>
    <t>https://nvd.nist.gov/vuln/detail/CVE-2026-38971</t>
  </si>
  <si>
    <t>Ciena</t>
  </si>
  <si>
    <t>SFTP Server</t>
  </si>
  <si>
    <t>CVE-2026-5268</t>
  </si>
  <si>
    <t>CIENA-SFTPSERVER</t>
  </si>
  <si>
    <t>https://nvd.nist.gov/vuln/detail/CVE-2026-5268</t>
  </si>
  <si>
    <t>Arbitrary File Write RCE</t>
  </si>
  <si>
    <t>CVE-2026-57571</t>
  </si>
  <si>
    <t>CRAWL4AI-CRAWL4AI</t>
  </si>
  <si>
    <t>https://github.com/unclecode/crawl4ai/security/advisories/GHSA-2jq4-q6vv-4cp3</t>
  </si>
  <si>
    <t>Google</t>
  </si>
  <si>
    <t>Chrome Desktop</t>
  </si>
  <si>
    <t>Multiple Critical Fixes</t>
  </si>
  <si>
    <t>Chrome-2026-06-30</t>
  </si>
  <si>
    <t>433 security fixes 20 critical</t>
  </si>
  <si>
    <t>GOOGLE-CHROMEDESKTOP</t>
  </si>
  <si>
    <t>https://chromereleases.googleblog.com/2026/06/stable-channel-update-for-desktop_0175352312.html</t>
  </si>
  <si>
    <t>365 Copilot</t>
  </si>
  <si>
    <t>Elevation of Privilege</t>
  </si>
  <si>
    <t>CVE-2026-41106</t>
  </si>
  <si>
    <t>اقدام مشتری لازم نیست (cloud-managed)</t>
  </si>
  <si>
    <t>NO CUSTOMER ACTION REQUIRED</t>
  </si>
  <si>
    <t>MICROSOFT-365COPILOT</t>
  </si>
  <si>
    <t>No customer action</t>
  </si>
  <si>
    <t>-</t>
  </si>
  <si>
    <t>N/A</t>
  </si>
  <si>
    <t>https://msrc.microsoft.com/update-guide/vulnerability/CVE-2026-41106</t>
  </si>
  <si>
    <t>Azure OpenAI</t>
  </si>
  <si>
    <t>CVE-2026-45499</t>
  </si>
  <si>
    <t>MICROSOFT-AZUREOPENAI</t>
  </si>
  <si>
    <t>https://msrc.microsoft.com/update-guide/vulnerability/CVE-2026-45499</t>
  </si>
  <si>
    <t>Entra Provisioning Service</t>
  </si>
  <si>
    <t>CVE-2026-57100</t>
  </si>
  <si>
    <t>MICROSOFT-ENTRAPROVISION</t>
  </si>
  <si>
    <t>https://msrc.microsoft.com/update-guide/vulnerability/CVE-2026-57100</t>
  </si>
  <si>
    <t>Asset ID</t>
  </si>
  <si>
    <t>Hostname</t>
  </si>
  <si>
    <t>FQDN</t>
  </si>
  <si>
    <t>IP</t>
  </si>
  <si>
    <t>Owner Team</t>
  </si>
  <si>
    <t>Business Service</t>
  </si>
  <si>
    <t>Environment</t>
  </si>
  <si>
    <t>Internet-facing</t>
  </si>
  <si>
    <t>Criticality</t>
  </si>
  <si>
    <t>OS/Platform</t>
  </si>
  <si>
    <t>Last Patch Date</t>
  </si>
  <si>
    <t>Notes</t>
  </si>
  <si>
    <t>adobe-campaignclassic</t>
  </si>
  <si>
    <t>TBD</t>
  </si>
  <si>
    <t>Production</t>
  </si>
  <si>
    <t>مطابق CMDB تکمیل شود</t>
  </si>
  <si>
    <t>adobe-coldfusion</t>
  </si>
  <si>
    <t>apache-airflow</t>
  </si>
  <si>
    <t>apache-camel</t>
  </si>
  <si>
    <t>apache-iotdb</t>
  </si>
  <si>
    <t>apereo-cas</t>
  </si>
  <si>
    <t>ardupilot-plane</t>
  </si>
  <si>
    <t>autobangumi-autobangumi</t>
  </si>
  <si>
    <t>beyondtrust-remotesuppor</t>
  </si>
  <si>
    <t>bmc-controlmserver</t>
  </si>
  <si>
    <t>ciena-sftpserver</t>
  </si>
  <si>
    <t>citrix-netscaleradcgatew</t>
  </si>
  <si>
    <t>containerd-containerd</t>
  </si>
  <si>
    <t>controlwebpanel-cwp</t>
  </si>
  <si>
    <t>coolify-coolify</t>
  </si>
  <si>
    <t>crawl4ai-crawl4ai</t>
  </si>
  <si>
    <t>crawl4ai-crawl4aidockera</t>
  </si>
  <si>
    <t>curl-libcurl</t>
  </si>
  <si>
    <t>esri-arcgisserver</t>
  </si>
  <si>
    <t>fastify-fastifyexpress</t>
  </si>
  <si>
    <t>fastify-fastifymiddie</t>
  </si>
  <si>
    <t>feast-featureserver</t>
  </si>
  <si>
    <t>flowise-flowise</t>
  </si>
  <si>
    <t>google-chromedesktop</t>
  </si>
  <si>
    <t>grav-gravcms</t>
  </si>
  <si>
    <t>hiyouga-llamafactory</t>
  </si>
  <si>
    <t>hoppscotch-hoppscotch</t>
  </si>
  <si>
    <t>hp-hplip</t>
  </si>
  <si>
    <t>ibm-db2</t>
  </si>
  <si>
    <t>ibm-langflowoss</t>
  </si>
  <si>
    <t>ibm-websphereapplication</t>
  </si>
  <si>
    <t>joomla-pagebuilderck</t>
  </si>
  <si>
    <t>mediawiki-cargoextension</t>
  </si>
  <si>
    <t>microsoft-365copilot</t>
  </si>
  <si>
    <t>microsoft-azureopenai</t>
  </si>
  <si>
    <t>microsoft-edgechromium</t>
  </si>
  <si>
    <t>microsoft-entraprovision</t>
  </si>
  <si>
    <t>mozilla-firefox</t>
  </si>
  <si>
    <t>ntop-ntopng</t>
  </si>
  <si>
    <t>nvidia-aistore</t>
  </si>
  <si>
    <t>nvidia-connectxbluefield</t>
  </si>
  <si>
    <t>ocelot-ocelot</t>
  </si>
  <si>
    <t>openbmb-chatdev</t>
  </si>
  <si>
    <t>orkes-conductor</t>
  </si>
  <si>
    <t>pacsgear-mediawriter</t>
  </si>
  <si>
    <t>pacsgear-pacsscan</t>
  </si>
  <si>
    <t>pivotal-pivotalcrm</t>
  </si>
  <si>
    <t>suse-rancherfleet</t>
  </si>
  <si>
    <t>txtai-txtai</t>
  </si>
  <si>
    <t>ubiquiti-unifiaccess</t>
  </si>
  <si>
    <t>ubiquiti-unificonnect</t>
  </si>
  <si>
    <t>ubiquiti-unifios</t>
  </si>
  <si>
    <t>ubiquiti-unifiprotect</t>
  </si>
  <si>
    <t>ubiquiti-unifitalk</t>
  </si>
  <si>
    <t>ultravnc-ultravncrepeate</t>
  </si>
  <si>
    <t>CVE</t>
  </si>
  <si>
    <t>Assigned To</t>
  </si>
  <si>
    <t>Priority</t>
  </si>
  <si>
    <t>Action Type</t>
  </si>
  <si>
    <t>Start Date</t>
  </si>
  <si>
    <t>Due Date</t>
  </si>
  <si>
    <t>Status</t>
  </si>
  <si>
    <t>Verification Method</t>
  </si>
  <si>
    <t>Evidence</t>
  </si>
  <si>
    <t>Closure Date</t>
  </si>
  <si>
    <t>Risk Accepted By</t>
  </si>
  <si>
    <t>Remarks</t>
  </si>
  <si>
    <t>P1 - Critical</t>
  </si>
  <si>
    <t>version check + config review</t>
  </si>
  <si>
    <t>P2 - High</t>
  </si>
  <si>
    <t>Template</t>
  </si>
  <si>
    <t>Text</t>
  </si>
  <si>
    <t>پیام رسمی کامل</t>
  </si>
  <si>
    <t xml:space="preserve">موضوع: اطلاع‌رسانی امنیتی هفتگی آسیب‌پذیری‌ها و اقدامات مورد انتظار
با سلام،
بر اساس پایش منابع SANS @RISK، ISC، Vendor Advisory و CISA KEV، مجموعه‌ای از آسیب‌پذیری‌های مهم و بحرانی در لایه‌های مختلف شامل OS، Service، Package، API، Application و Security Appliance شناسایی شده است. بخشی از موارد دارای active exploitation یا قرارگرفته در KEV هستند و نیازمند اقدام فوری می‌باشند.
خلاصه وضعیت:
- تعداد کل موارد: [تکمیل شود]
- موارد Critical: [تکمیل شود]
- موارد دارای KEV: [تکمیل شود]
- دارایی‌های Internet-facing: [تکمیل شود]
- موارد نیازمند اقدام فوری کمتر از 72 ساعت: [تکمیل شود]
اقدام مورد انتظار از راهبران سرویس:
1. بررسی تطبیق نسخه دارایی‌های تحت مالکیت با فهرست پیوست
2. اعلام وضعیت اثرپذیری هر دارایی در ستون‌های Tracking
3. اجرای Patch/Upgrade یا ثبت Mitigation موقت در صورت عدم امکان اصلاح فوری
4. ارسال مستندات تأیید اصلاح شامل نسخه نصب‌شده، زمان اعمال تغییر و نتیجه بررسی
5. در موارد KEV یا Internet-facing، اولویت اقدام را حداکثر افزایش دهید
6. در صورت مشاهده IOC، رفتار غیرعادی، crash، تغییر فایل، account abuse یا نشانه‌های webshell، موضوع فوراً به SOC/IR اعلام شود
الزام‌های عملیاتی:
- دارایی‌های در معرض اینترنت با سرویس‌های مدیریتی باز، در اولویت اول قرار دارند
- دسترسی مدیریتی باید به حداقل رسیده و با MFA، ACL و segmentation کنترل شود
- در مواردی که Patch فوری ممکن نیست، Mitigation موقت و ثبت Risk Acceptance الزامی است
- لاگ‌های سیستم، وب‌سرور، احراز هویت، و تغییرات فایل برای بازه زمانی اخیر بررسی شوند
پیوست:
- Vulnerabilities.xlsx
- Vulnerabilities.csv
با تشکر
[نام واحد / نام فرستنده]
[سمت]
[اطلاعات تماس]</t>
  </si>
  <si>
    <t>پیام کوتاه گروه</t>
  </si>
  <si>
    <t xml:space="preserve">همکاران محترم،
فهرست آسیب‌پذیری‌های جدید و بحرانی این هفته به همراه نسخه‌های تحت تأثیر، میزان شدت، وضعیت KEV/Exploit و راهکار اصلاح در فایل پیوست ارسال شد.
لطفاً موارد مرتبط با دارایی‌های تحت مالکیت خود را بررسی کرده و وضعیت را در ستون Tracking ثبت کنید.
برای موارد Critical/KEV و دارایی‌های Internet-facing، اقدام اصلاحی فوری و اعلام نتیجه الزامی است.
پیوست:
- Vulnerabilities.csv
- Vulnerabilities.xlsx</t>
  </si>
  <si>
    <t>Security Appliance</t>
  </si>
  <si>
    <t>Package / Hosting</t>
  </si>
  <si>
    <t>Service / Web</t>
  </si>
  <si>
    <t>Active Exploitation Suspected</t>
  </si>
  <si>
    <t>Package / Crypto</t>
  </si>
  <si>
    <t>Closed</t>
  </si>
  <si>
    <t>Application / NAS</t>
  </si>
  <si>
    <t>Risk Accepted</t>
  </si>
  <si>
    <t>OS / NAS</t>
  </si>
  <si>
    <t>Service / VoIP</t>
  </si>
  <si>
    <t>API / Framework</t>
  </si>
  <si>
    <t>Application / E-commerce</t>
  </si>
  <si>
    <t>Package / PHP</t>
  </si>
  <si>
    <t>Package / JS</t>
  </si>
  <si>
    <t>Application / IAM</t>
  </si>
  <si>
    <t>Application / ERP</t>
  </si>
  <si>
    <t>Service / SIEM</t>
  </si>
  <si>
    <t>Application / Database</t>
  </si>
  <si>
    <t>تاریخ میلادی:</t>
  </si>
  <si>
    <t>تاریخ شمسی:</t>
  </si>
  <si>
    <t>مسئولیت مطالعه، صحت‌سنجی و رفع هر مورد بر عهده راهبر سرویس مربوطه است و لازم است اقدامات اصلاحی در اولین فرصت انجام و نتیجه ثبت شود.</t>
  </si>
  <si>
    <t>مسئولیت مطالعه، صحت‌سنجی و رفع هر مورد، بر عهده راهبر سرویس مربوطه است و لازم است اقدامات اصلاحی در اولین فرصت انجام و گزارش 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</si>
</sst>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>
    <font>
      <sz val="11"/>
      <name val="Calibri"/>
    </font>
    <font>
      <u/>
      <sz val="11"/>
      <color rgb="FF0000FF"/>
      <name val="Calibri"/>
    </font>
    <font>
      <b/>
      <sz val="11"/>
      <color rgb="FFFFFFFF"/>
      <name val="Calibri"/>
    </font>
    <font>
      <sz val="10"/>
      <name val="B Mitra"/>
    </font>
    <font>
      <sz val="10"/>
      <name val="B Mitra"/>
      <family val="1"/>
    </font>
    <font>
      <sz val="10"/>
      <name val="Times New Roman"/>
      <family val="1"/>
    </font>
    <font>
      <sz val="11"/>
      <name val="2  Mitra"/>
    </font>
    <font>
      <b/>
      <sz val="10"/>
      <name val="B Mitra"/>
    </font>
    <font>
      <sz val="10"/>
      <name val="Times New Roman"/>
    </font>
    <font>
      <b/>
      <i/>
      <sz val="10"/>
      <name val="2  Titr"/>
    </font>
    <font>
      <b/>
      <sz val="10"/>
      <color rgb="FFFFFFFF"/>
      <name val="B Lotus"/>
    </font>
    <font>
      <sz val="11"/>
      <name val="B Lotus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/>
    <xf numFmtId="0" applyNumberFormat="1" fontId="2" applyFont="1" fillId="2" applyFill="1" borderId="0" applyBorder="1" xfId="0" applyProtection="1"/>
    <xf numFmtId="0" applyNumberFormat="1" fontId="0" applyFont="1" fillId="0" applyFill="1" borderId="0" applyBorder="1" xfId="0" applyProtection="1">
      <alignment wrapText="1"/>
    </xf>
    <xf numFmtId="0" applyNumberFormat="1" fontId="0" applyFont="1" fillId="0" applyFill="1" borderId="0" applyBorder="1" xfId="0" applyProtection="1" applyAlignment="1">
      <alignment vertical="center"/>
    </xf>
    <xf numFmtId="0" applyNumberFormat="1" fontId="6" applyFont="1" fillId="0" applyFill="1" borderId="0" applyBorder="1" xfId="0" applyProtection="1" applyAlignment="1">
      <alignment vertical="center"/>
    </xf>
    <xf numFmtId="0" applyNumberFormat="1" fontId="3" applyFont="1" fillId="3" applyFill="1" borderId="0" applyBorder="1" xfId="0" applyProtection="1" applyAlignment="1">
      <alignment horizontal="center" vertical="center" wrapText="1"/>
    </xf>
    <xf numFmtId="0" applyNumberFormat="1" fontId="7" applyFont="1" fillId="3" applyFill="1" borderId="0" applyBorder="1" xfId="0" applyProtection="1" applyAlignment="1">
      <alignment horizontal="center" vertical="center" wrapText="1"/>
    </xf>
    <xf numFmtId="0" applyNumberFormat="1" fontId="3" applyFont="1" fillId="0" applyFill="1" borderId="0" applyBorder="1" xfId="0" applyProtection="1" applyAlignment="1">
      <alignment horizontal="center" vertical="center" wrapText="1"/>
    </xf>
    <xf numFmtId="0" applyNumberFormat="1" fontId="4" applyFont="1" fillId="0" applyFill="1" borderId="0" applyBorder="1" xfId="0" applyProtection="1" applyAlignment="1">
      <alignment horizontal="center" vertical="center" wrapText="1"/>
    </xf>
    <xf numFmtId="0" applyNumberFormat="1" fontId="5" applyFont="1" fillId="0" applyFill="1" borderId="0" applyBorder="1" xfId="0" applyProtection="1" applyAlignment="1">
      <alignment horizontal="center" vertical="center" wrapText="1"/>
    </xf>
    <xf numFmtId="0" applyNumberFormat="1" fontId="8" applyFont="1" fillId="0" applyFill="1" borderId="0" applyBorder="1" xfId="0" applyProtection="1" applyAlignment="1">
      <alignment horizontal="center" vertical="center" wrapText="1"/>
    </xf>
    <xf numFmtId="0" applyNumberFormat="1" fontId="10" applyFont="1" fillId="2" applyFill="1" borderId="0" applyBorder="1" xfId="0" applyProtection="1" applyAlignment="1">
      <alignment horizontal="center" vertical="center" wrapText="1"/>
    </xf>
    <xf numFmtId="0" applyNumberFormat="1" fontId="11" applyFont="1" fillId="0" applyFill="1" borderId="0" applyBorder="1" xfId="0" applyProtection="1" applyAlignment="1">
      <alignment vertical="center"/>
    </xf>
    <xf numFmtId="0" applyNumberFormat="1" fontId="9" applyFont="1" fillId="3" applyFill="1" borderId="0" applyBorder="1" xfId="0" applyProtection="1" applyAlignment="1">
      <alignment horizontal="center" vertical="center" wrapText="1"/>
    </xf>
    <xf numFmtId="0" applyNumberFormat="1" fontId="3" applyFont="1" fillId="3" applyFill="1" borderId="0" applyBorder="1" xfId="0" applyProtection="1" applyAlignment="1">
      <alignment horizontal="center" vertical="center" wrapText="1"/>
    </xf>
  </cellXfs>
  <cellStyles count="1">
    <cellStyle name="Normal" xfId="0" builtinId="0"/>
  </cellStyles>
  <dxfs count="10"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FF0000"/>
        </patternFill>
      </fill>
    </dxf>
    <dxf>
      <font>
        <color rgb="FFFFFFFF"/>
      </font>
      <fill>
        <patternFill>
          <bgColor rgb="FF8B0000"/>
        </patternFill>
      </fill>
    </dxf>
    <dxf>
      <fill>
        <patternFill>
          <bgColor rgb="FFFFA500"/>
        </patternFill>
      </fill>
    </dxf>
    <dxf>
      <font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381000</xdr:colOff>
      <xdr:row>2</xdr:row>
      <xdr:rowOff>390525</xdr:rowOff>
    </xdr:to>
    <xdr:pic>
      <xdr:nvPicPr>
        <xdr:cNvPr id="2" name="Org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28" Type="http://schemas.openxmlformats.org/officeDocument/2006/relationships/hyperlink" Target="https://example.com/" TargetMode="External"/><Relationship Id="rId23" Type="http://schemas.openxmlformats.org/officeDocument/2006/relationships/hyperlink" Target="https://example.com/" TargetMode="External"/><Relationship Id="rId18" Type="http://schemas.openxmlformats.org/officeDocument/2006/relationships/hyperlink" Target="https://example.com/" TargetMode="External"/><Relationship Id="rId33" Type="http://schemas.openxmlformats.org/officeDocument/2006/relationships/hyperlink" Target="https://example.com/" TargetMode="External"/><Relationship Id="rId29" Type="http://schemas.openxmlformats.org/officeDocument/2006/relationships/hyperlink" Target="https://example.com/" TargetMode="External"/><Relationship Id="rId24" Type="http://schemas.openxmlformats.org/officeDocument/2006/relationships/hyperlink" Target="https://example.com/" TargetMode="External"/><Relationship Id="rId19" Type="http://schemas.openxmlformats.org/officeDocument/2006/relationships/hyperlink" Target="https://example.com/" TargetMode="External"/><Relationship Id="rId34" Type="http://schemas.openxmlformats.org/officeDocument/2006/relationships/hyperlink" Target="https://example.com/" TargetMode="External"/><Relationship Id="rId20" Type="http://schemas.openxmlformats.org/officeDocument/2006/relationships/hyperlink" Target="https://example.com/" TargetMode="External"/><Relationship Id="rId35" Type="http://schemas.openxmlformats.org/officeDocument/2006/relationships/hyperlink" Target="https://example.com/" TargetMode="External"/><Relationship Id="rId30" Type="http://schemas.openxmlformats.org/officeDocument/2006/relationships/hyperlink" Target="https://example.com/" TargetMode="External"/><Relationship Id="rId25" Type="http://schemas.openxmlformats.org/officeDocument/2006/relationships/hyperlink" Target="https://example.com/" TargetMode="External"/><Relationship Id="rId31" Type="http://schemas.openxmlformats.org/officeDocument/2006/relationships/hyperlink" Target="https://example.com/" TargetMode="External"/><Relationship Id="rId21" Type="http://schemas.openxmlformats.org/officeDocument/2006/relationships/hyperlink" Target="https://example.com/" TargetMode="External"/><Relationship Id="rId26" Type="http://schemas.openxmlformats.org/officeDocument/2006/relationships/hyperlink" Target="https://example.com/" TargetMode="External"/><Relationship Id="rId32" Type="http://schemas.openxmlformats.org/officeDocument/2006/relationships/hyperlink" Target="https://example.com/" TargetMode="External"/><Relationship Id="rId27" Type="http://schemas.openxmlformats.org/officeDocument/2006/relationships/hyperlink" Target="https://example.com/" TargetMode="External"/><Relationship Id="rId22" Type="http://schemas.openxmlformats.org/officeDocument/2006/relationships/hyperlink" Target="https://example.com/" TargetMode="Externa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workbookViewId="0"/>
  </sheetViews>
  <sheetFormatPr defaultRowHeight="14.4"/>
  <cols>
    <col min="1" max="1" width="28" customWidth="1"/>
    <col min="2" max="2" width="55" customWidth="1"/>
  </cols>
  <sheetData>
    <row r="1">
      <c r="A1" s="2" t="s">
        <v>0</v>
      </c>
      <c r="B1" s="2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>
        <f>COUNTA(Vulnerabilities!A:A)-1</f>
        <v>20</v>
      </c>
    </row>
    <row r="5">
      <c r="A5" s="0" t="s">
        <v>7</v>
      </c>
      <c r="B5" s="0">
        <f>COUNTIF(Vulnerabilities!J:J,"Critical")</f>
        <v>19</v>
      </c>
    </row>
    <row r="6">
      <c r="A6" s="0" t="s">
        <v>8</v>
      </c>
      <c r="B6" s="0">
        <f>COUNTIF(Vulnerabilities!J:J,"High")</f>
        <v>1</v>
      </c>
    </row>
    <row r="7">
      <c r="A7" s="0" t="s">
        <v>9</v>
      </c>
      <c r="B7" s="0">
        <f>COUNTIF(Vulnerabilities!J:J,"Medium")</f>
        <v>0</v>
      </c>
    </row>
    <row r="8">
      <c r="A8" s="0" t="s">
        <v>10</v>
      </c>
      <c r="B8" s="0">
        <f>COUNTIF(Vulnerabilities!J:J,"Low")</f>
        <v>0</v>
      </c>
    </row>
    <row r="9">
      <c r="A9" s="0" t="s">
        <v>11</v>
      </c>
      <c r="B9" s="0">
        <f>COUNTIF(Vulnerabilities!K:K,"KEV")</f>
        <v>2</v>
      </c>
    </row>
    <row r="10">
      <c r="A10" s="0" t="s">
        <v>12</v>
      </c>
      <c r="B10" s="0">
        <f>COUNTIF(Vulnerabilities!K:K,"Active Exploitation Suspected")</f>
        <v>0</v>
      </c>
    </row>
    <row r="11">
      <c r="A11" s="0" t="s">
        <v>13</v>
      </c>
      <c r="B11" s="0">
        <f>COUNTIF(Vulnerabilities!Q:Q,"بله")</f>
        <v>17</v>
      </c>
    </row>
    <row r="12">
      <c r="A12" s="0" t="s">
        <v>14</v>
      </c>
      <c r="B12" s="0">
        <f>COUNTIF(Tracking!D:D,"P1 - Critical")</f>
        <v>16</v>
      </c>
    </row>
    <row r="13">
      <c r="A13" s="0" t="s">
        <v>15</v>
      </c>
      <c r="B13" s="0">
        <f>COUNTIF(Tracking!H:H,"Open")</f>
        <v>20</v>
      </c>
    </row>
    <row r="14">
      <c r="A14" s="0" t="s">
        <v>16</v>
      </c>
      <c r="B14" s="0">
        <f>COUNTIF(Tracking!H:H,"In Progress")</f>
        <v>0</v>
      </c>
    </row>
    <row r="15">
      <c r="A15" s="0" t="s">
        <v>17</v>
      </c>
      <c r="B15" s="0">
        <f>COUNTIF(Tracking!H:H,"Mitigated")</f>
        <v>0</v>
      </c>
    </row>
    <row r="16">
      <c r="A16" s="0" t="s">
        <v>18</v>
      </c>
      <c r="B16" s="0">
        <f>COUNTIF(Tracking!H:H,"Patched")</f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00"/>
  <sheetViews>
    <sheetView workbookViewId="0">
      <pane xSplit="7" ySplit="1" topLeftCell="H2" activePane="bottomRight" state="frozen"/>
      <selection pane="topRight" activeCell="H1" sqref="H1"/>
      <selection pane="bottomLeft" activeCell="A2" sqref="A2"/>
      <selection pane="bottomRight"/>
    </sheetView>
  </sheetViews>
  <sheetFormatPr defaultRowHeight="14.4"/>
  <cols>
    <col min="1" max="1" width="9.109375" customWidth="1"/>
    <col min="2" max="2" width="16.44140625" customWidth="1"/>
    <col min="3" max="3" width="33.109375" customWidth="1"/>
    <col min="4" max="4" width="24.21875" customWidth="1"/>
    <col min="5" max="5" width="21.44140625" customWidth="1"/>
    <col min="6" max="6" width="31.6640625" customWidth="1"/>
    <col min="7" max="7" width="25.109375" customWidth="1"/>
    <col min="8" max="8" width="18.5546875" customWidth="1"/>
    <col min="9" max="9" width="9.109375" customWidth="1"/>
    <col min="10" max="10" width="12.88671875" customWidth="1"/>
    <col min="11" max="11" width="27.33203125" customWidth="1"/>
    <col min="12" max="12" width="35" customWidth="1"/>
    <col min="13" max="13" width="33.88671875" customWidth="1"/>
    <col min="14" max="14" width="22.88671875" customWidth="1"/>
    <col min="15" max="15" width="26.6640625" customWidth="1"/>
    <col min="16" max="16" width="16.44140625" customWidth="1"/>
    <col min="17" max="17" width="13.109375" customWidth="1"/>
    <col min="18" max="18" width="16.88671875" customWidth="1"/>
    <col min="19" max="19" width="25.88671875" customWidth="1"/>
    <col min="20" max="20" width="20.77734375" customWidth="1"/>
    <col min="21" max="21" width="12.6640625" customWidth="1"/>
    <col min="22" max="22" width="29.21875" customWidth="1"/>
    <col min="23" max="23" width="42.44140625" customWidth="1"/>
    <col min="24" max="24" width="19" customWidth="1"/>
    <col min="25" max="25" width="13.33203125" customWidth="1"/>
    <col min="26" max="26" width="12.44140625" customWidth="1"/>
    <col min="27" max="27" width="15.33203125" customWidth="1"/>
    <col min="28" max="28" width="20" customWidth="1"/>
    <col min="29" max="29" width="40" customWidth="1"/>
  </cols>
  <sheetData>
    <row r="1">
      <c r="A1" s="0" t="s">
        <v>19</v>
      </c>
      <c r="B1" s="0" t="s">
        <v>20</v>
      </c>
      <c r="C1" s="0" t="s">
        <v>21</v>
      </c>
      <c r="D1" s="0" t="s">
        <v>22</v>
      </c>
      <c r="E1" s="0" t="s">
        <v>23</v>
      </c>
      <c r="F1" s="0" t="s">
        <v>24</v>
      </c>
      <c r="G1" s="0" t="s">
        <v>25</v>
      </c>
      <c r="H1" s="0" t="s">
        <v>26</v>
      </c>
      <c r="I1" s="0" t="s">
        <v>27</v>
      </c>
      <c r="J1" s="0" t="s">
        <v>28</v>
      </c>
      <c r="K1" s="0" t="s">
        <v>29</v>
      </c>
      <c r="L1" s="0" t="s">
        <v>30</v>
      </c>
      <c r="M1" s="0" t="s">
        <v>31</v>
      </c>
      <c r="N1" s="0" t="s">
        <v>32</v>
      </c>
      <c r="O1" s="0" t="s">
        <v>33</v>
      </c>
      <c r="P1" s="0" t="s">
        <v>34</v>
      </c>
      <c r="Q1" s="0" t="s">
        <v>35</v>
      </c>
      <c r="R1" s="0" t="s">
        <v>36</v>
      </c>
      <c r="S1" s="0" t="s">
        <v>37</v>
      </c>
      <c r="T1" s="0" t="s">
        <v>38</v>
      </c>
      <c r="U1" s="0" t="s">
        <v>39</v>
      </c>
      <c r="V1" s="0" t="s">
        <v>40</v>
      </c>
      <c r="W1" s="0" t="s">
        <v>41</v>
      </c>
      <c r="X1" s="0" t="s">
        <v>42</v>
      </c>
      <c r="Y1" s="0" t="s">
        <v>43</v>
      </c>
      <c r="Z1" s="0" t="s">
        <v>44</v>
      </c>
      <c r="AA1" s="0" t="s">
        <v>45</v>
      </c>
      <c r="AB1" s="0" t="s">
        <v>46</v>
      </c>
      <c r="AC1" s="0" t="s">
        <v>47</v>
      </c>
    </row>
    <row r="2">
      <c r="A2" s="0">
        <v>1</v>
      </c>
      <c r="B2" s="0" t="s">
        <v>3</v>
      </c>
      <c r="C2" s="0" t="s">
        <v>5</v>
      </c>
      <c r="D2" s="0" t="s">
        <v>48</v>
      </c>
      <c r="E2" s="0" t="s">
        <v>49</v>
      </c>
      <c r="F2" s="0" t="s">
        <v>50</v>
      </c>
      <c r="G2" s="0" t="s">
        <v>51</v>
      </c>
      <c r="H2" s="0" t="s">
        <v>52</v>
      </c>
      <c r="I2" s="0" t="s">
        <v>53</v>
      </c>
      <c r="J2" s="0" t="s">
        <v>7</v>
      </c>
      <c r="K2" s="0" t="s">
        <v>54</v>
      </c>
      <c r="L2" s="0" t="s">
        <v>51</v>
      </c>
      <c r="M2" s="0" t="s">
        <v>55</v>
      </c>
      <c r="N2" s="0" t="s">
        <v>56</v>
      </c>
      <c r="O2" s="0" t="s">
        <v>57</v>
      </c>
      <c r="P2" s="0" t="s">
        <v>58</v>
      </c>
      <c r="Q2" s="0" t="s">
        <v>59</v>
      </c>
      <c r="R2" s="0" t="s">
        <v>60</v>
      </c>
      <c r="S2" s="0" t="s">
        <v>61</v>
      </c>
      <c r="T2" s="0" t="s">
        <v>62</v>
      </c>
      <c r="U2" s="0" t="s">
        <v>59</v>
      </c>
      <c r="V2" s="0" t="s">
        <v>63</v>
      </c>
      <c r="W2" s="0" t="s">
        <v>64</v>
      </c>
      <c r="X2" s="0" t="s">
        <v>59</v>
      </c>
      <c r="Y2" s="0" t="s">
        <v>58</v>
      </c>
      <c r="Z2" s="0" t="s">
        <v>65</v>
      </c>
      <c r="AA2" s="0" t="s">
        <v>15</v>
      </c>
      <c r="AB2" s="1" t="s">
        <v>66</v>
      </c>
      <c r="AC2" s="0" t="s">
        <v>56</v>
      </c>
    </row>
    <row r="3">
      <c r="A3" s="0">
        <v>2</v>
      </c>
      <c r="B3" s="0" t="s">
        <v>3</v>
      </c>
      <c r="C3" s="0" t="s">
        <v>5</v>
      </c>
      <c r="D3" s="0" t="s">
        <v>48</v>
      </c>
      <c r="E3" s="0" t="s">
        <v>49</v>
      </c>
      <c r="F3" s="0" t="s">
        <v>50</v>
      </c>
      <c r="G3" s="0" t="s">
        <v>67</v>
      </c>
      <c r="H3" s="0" t="s">
        <v>68</v>
      </c>
      <c r="I3" s="0" t="s">
        <v>53</v>
      </c>
      <c r="J3" s="0" t="s">
        <v>7</v>
      </c>
      <c r="K3" s="0" t="s">
        <v>69</v>
      </c>
      <c r="L3" s="0" t="s">
        <v>67</v>
      </c>
      <c r="M3" s="0" t="s">
        <v>55</v>
      </c>
      <c r="N3" s="0" t="s">
        <v>70</v>
      </c>
      <c r="O3" s="0" t="s">
        <v>57</v>
      </c>
      <c r="P3" s="0" t="s">
        <v>58</v>
      </c>
      <c r="Q3" s="0" t="s">
        <v>59</v>
      </c>
      <c r="R3" s="0" t="s">
        <v>60</v>
      </c>
      <c r="S3" s="0" t="s">
        <v>71</v>
      </c>
      <c r="T3" s="0" t="s">
        <v>62</v>
      </c>
      <c r="U3" s="0" t="s">
        <v>72</v>
      </c>
      <c r="V3" s="0" t="s">
        <v>63</v>
      </c>
      <c r="W3" s="0" t="s">
        <v>64</v>
      </c>
      <c r="X3" s="0" t="s">
        <v>59</v>
      </c>
      <c r="Y3" s="0" t="s">
        <v>58</v>
      </c>
      <c r="Z3" s="0" t="s">
        <v>73</v>
      </c>
      <c r="AA3" s="0" t="s">
        <v>15</v>
      </c>
      <c r="AB3" s="1" t="s">
        <v>74</v>
      </c>
      <c r="AC3" s="0" t="s">
        <v>70</v>
      </c>
    </row>
    <row r="4">
      <c r="A4" s="0">
        <v>3</v>
      </c>
      <c r="B4" s="0" t="s">
        <v>3</v>
      </c>
      <c r="C4" s="0" t="s">
        <v>5</v>
      </c>
      <c r="D4" s="0" t="s">
        <v>48</v>
      </c>
      <c r="E4" s="0" t="s">
        <v>49</v>
      </c>
      <c r="F4" s="0" t="s">
        <v>50</v>
      </c>
      <c r="G4" s="0" t="s">
        <v>75</v>
      </c>
      <c r="H4" s="0" t="s">
        <v>76</v>
      </c>
      <c r="I4" s="0" t="s">
        <v>77</v>
      </c>
      <c r="J4" s="0" t="s">
        <v>7</v>
      </c>
      <c r="K4" s="0" t="s">
        <v>69</v>
      </c>
      <c r="L4" s="0" t="s">
        <v>75</v>
      </c>
      <c r="M4" s="0" t="s">
        <v>55</v>
      </c>
      <c r="N4" s="0" t="s">
        <v>70</v>
      </c>
      <c r="O4" s="0" t="s">
        <v>57</v>
      </c>
      <c r="P4" s="0" t="s">
        <v>58</v>
      </c>
      <c r="Q4" s="0" t="s">
        <v>59</v>
      </c>
      <c r="R4" s="0" t="s">
        <v>60</v>
      </c>
      <c r="S4" s="0" t="s">
        <v>71</v>
      </c>
      <c r="T4" s="0" t="s">
        <v>62</v>
      </c>
      <c r="U4" s="0" t="s">
        <v>72</v>
      </c>
      <c r="V4" s="0" t="s">
        <v>63</v>
      </c>
      <c r="W4" s="0" t="s">
        <v>64</v>
      </c>
      <c r="X4" s="0" t="s">
        <v>59</v>
      </c>
      <c r="Y4" s="0" t="s">
        <v>58</v>
      </c>
      <c r="Z4" s="0" t="s">
        <v>73</v>
      </c>
      <c r="AA4" s="0" t="s">
        <v>15</v>
      </c>
      <c r="AB4" s="1" t="s">
        <v>78</v>
      </c>
      <c r="AC4" s="0" t="s">
        <v>70</v>
      </c>
    </row>
    <row r="5">
      <c r="A5" s="0">
        <v>4</v>
      </c>
      <c r="B5" s="0" t="s">
        <v>3</v>
      </c>
      <c r="C5" s="0" t="s">
        <v>5</v>
      </c>
      <c r="D5" s="0" t="s">
        <v>48</v>
      </c>
      <c r="E5" s="0" t="s">
        <v>49</v>
      </c>
      <c r="F5" s="0" t="s">
        <v>50</v>
      </c>
      <c r="G5" s="0" t="s">
        <v>75</v>
      </c>
      <c r="H5" s="0" t="s">
        <v>79</v>
      </c>
      <c r="I5" s="0" t="s">
        <v>77</v>
      </c>
      <c r="J5" s="0" t="s">
        <v>7</v>
      </c>
      <c r="K5" s="0" t="s">
        <v>69</v>
      </c>
      <c r="L5" s="0" t="s">
        <v>75</v>
      </c>
      <c r="M5" s="0" t="s">
        <v>55</v>
      </c>
      <c r="N5" s="0" t="s">
        <v>70</v>
      </c>
      <c r="O5" s="0" t="s">
        <v>57</v>
      </c>
      <c r="P5" s="0" t="s">
        <v>58</v>
      </c>
      <c r="Q5" s="0" t="s">
        <v>59</v>
      </c>
      <c r="R5" s="0" t="s">
        <v>60</v>
      </c>
      <c r="S5" s="0" t="s">
        <v>71</v>
      </c>
      <c r="T5" s="0" t="s">
        <v>62</v>
      </c>
      <c r="U5" s="0" t="s">
        <v>72</v>
      </c>
      <c r="V5" s="0" t="s">
        <v>63</v>
      </c>
      <c r="W5" s="0" t="s">
        <v>64</v>
      </c>
      <c r="X5" s="0" t="s">
        <v>59</v>
      </c>
      <c r="Y5" s="0" t="s">
        <v>58</v>
      </c>
      <c r="Z5" s="0" t="s">
        <v>73</v>
      </c>
      <c r="AA5" s="0" t="s">
        <v>15</v>
      </c>
      <c r="AB5" s="1" t="s">
        <v>80</v>
      </c>
      <c r="AC5" s="0" t="s">
        <v>70</v>
      </c>
    </row>
    <row r="6">
      <c r="A6" s="0">
        <v>5</v>
      </c>
      <c r="B6" s="0" t="s">
        <v>3</v>
      </c>
      <c r="C6" s="0" t="s">
        <v>5</v>
      </c>
      <c r="D6" s="0" t="s">
        <v>48</v>
      </c>
      <c r="E6" s="0" t="s">
        <v>49</v>
      </c>
      <c r="F6" s="0" t="s">
        <v>50</v>
      </c>
      <c r="G6" s="0" t="s">
        <v>67</v>
      </c>
      <c r="H6" s="0" t="s">
        <v>81</v>
      </c>
      <c r="I6" s="0" t="s">
        <v>53</v>
      </c>
      <c r="J6" s="0" t="s">
        <v>7</v>
      </c>
      <c r="K6" s="0" t="s">
        <v>69</v>
      </c>
      <c r="L6" s="0" t="s">
        <v>67</v>
      </c>
      <c r="M6" s="0" t="s">
        <v>55</v>
      </c>
      <c r="N6" s="0" t="s">
        <v>70</v>
      </c>
      <c r="O6" s="0" t="s">
        <v>57</v>
      </c>
      <c r="P6" s="0" t="s">
        <v>58</v>
      </c>
      <c r="Q6" s="0" t="s">
        <v>59</v>
      </c>
      <c r="R6" s="0" t="s">
        <v>60</v>
      </c>
      <c r="S6" s="0" t="s">
        <v>71</v>
      </c>
      <c r="T6" s="0" t="s">
        <v>62</v>
      </c>
      <c r="U6" s="0" t="s">
        <v>72</v>
      </c>
      <c r="V6" s="0" t="s">
        <v>63</v>
      </c>
      <c r="W6" s="0" t="s">
        <v>64</v>
      </c>
      <c r="X6" s="0" t="s">
        <v>59</v>
      </c>
      <c r="Y6" s="0" t="s">
        <v>58</v>
      </c>
      <c r="Z6" s="0" t="s">
        <v>73</v>
      </c>
      <c r="AA6" s="0" t="s">
        <v>15</v>
      </c>
      <c r="AB6" s="1" t="s">
        <v>82</v>
      </c>
      <c r="AC6" s="0" t="s">
        <v>70</v>
      </c>
    </row>
    <row r="7">
      <c r="A7" s="0">
        <v>6</v>
      </c>
      <c r="B7" s="0" t="s">
        <v>3</v>
      </c>
      <c r="C7" s="0" t="s">
        <v>5</v>
      </c>
      <c r="D7" s="0" t="s">
        <v>48</v>
      </c>
      <c r="E7" s="0" t="s">
        <v>49</v>
      </c>
      <c r="F7" s="0" t="s">
        <v>50</v>
      </c>
      <c r="G7" s="0" t="s">
        <v>51</v>
      </c>
      <c r="H7" s="0" t="s">
        <v>83</v>
      </c>
      <c r="I7" s="0" t="s">
        <v>77</v>
      </c>
      <c r="J7" s="0" t="s">
        <v>7</v>
      </c>
      <c r="K7" s="0" t="s">
        <v>69</v>
      </c>
      <c r="L7" s="0" t="s">
        <v>51</v>
      </c>
      <c r="M7" s="0" t="s">
        <v>55</v>
      </c>
      <c r="N7" s="0" t="s">
        <v>70</v>
      </c>
      <c r="O7" s="0" t="s">
        <v>57</v>
      </c>
      <c r="P7" s="0" t="s">
        <v>58</v>
      </c>
      <c r="Q7" s="0" t="s">
        <v>59</v>
      </c>
      <c r="R7" s="0" t="s">
        <v>60</v>
      </c>
      <c r="S7" s="0" t="s">
        <v>71</v>
      </c>
      <c r="T7" s="0" t="s">
        <v>62</v>
      </c>
      <c r="U7" s="0" t="s">
        <v>72</v>
      </c>
      <c r="V7" s="0" t="s">
        <v>63</v>
      </c>
      <c r="W7" s="0" t="s">
        <v>64</v>
      </c>
      <c r="X7" s="0" t="s">
        <v>59</v>
      </c>
      <c r="Y7" s="0" t="s">
        <v>58</v>
      </c>
      <c r="Z7" s="0" t="s">
        <v>73</v>
      </c>
      <c r="AA7" s="0" t="s">
        <v>15</v>
      </c>
      <c r="AB7" s="1" t="s">
        <v>84</v>
      </c>
      <c r="AC7" s="0" t="s">
        <v>70</v>
      </c>
    </row>
    <row r="8">
      <c r="A8" s="0">
        <v>7</v>
      </c>
      <c r="B8" s="0" t="s">
        <v>3</v>
      </c>
      <c r="C8" s="0" t="s">
        <v>5</v>
      </c>
      <c r="D8" s="0" t="s">
        <v>48</v>
      </c>
      <c r="E8" s="0" t="s">
        <v>49</v>
      </c>
      <c r="F8" s="0" t="s">
        <v>50</v>
      </c>
      <c r="G8" s="0" t="s">
        <v>85</v>
      </c>
      <c r="H8" s="0" t="s">
        <v>86</v>
      </c>
      <c r="I8" s="0" t="s">
        <v>77</v>
      </c>
      <c r="J8" s="0" t="s">
        <v>7</v>
      </c>
      <c r="K8" s="0" t="s">
        <v>69</v>
      </c>
      <c r="L8" s="0" t="s">
        <v>85</v>
      </c>
      <c r="M8" s="0" t="s">
        <v>55</v>
      </c>
      <c r="N8" s="0" t="s">
        <v>70</v>
      </c>
      <c r="O8" s="0" t="s">
        <v>57</v>
      </c>
      <c r="P8" s="0" t="s">
        <v>58</v>
      </c>
      <c r="Q8" s="0" t="s">
        <v>59</v>
      </c>
      <c r="R8" s="0" t="s">
        <v>60</v>
      </c>
      <c r="S8" s="0" t="s">
        <v>71</v>
      </c>
      <c r="T8" s="0" t="s">
        <v>62</v>
      </c>
      <c r="U8" s="0" t="s">
        <v>72</v>
      </c>
      <c r="V8" s="0" t="s">
        <v>63</v>
      </c>
      <c r="W8" s="0" t="s">
        <v>64</v>
      </c>
      <c r="X8" s="0" t="s">
        <v>59</v>
      </c>
      <c r="Y8" s="0" t="s">
        <v>58</v>
      </c>
      <c r="Z8" s="0" t="s">
        <v>73</v>
      </c>
      <c r="AA8" s="0" t="s">
        <v>15</v>
      </c>
      <c r="AB8" s="1" t="s">
        <v>87</v>
      </c>
      <c r="AC8" s="0" t="s">
        <v>70</v>
      </c>
    </row>
    <row r="9">
      <c r="A9" s="0">
        <v>8</v>
      </c>
      <c r="B9" s="0" t="s">
        <v>3</v>
      </c>
      <c r="C9" s="0" t="s">
        <v>5</v>
      </c>
      <c r="D9" s="0" t="s">
        <v>48</v>
      </c>
      <c r="E9" s="0" t="s">
        <v>49</v>
      </c>
      <c r="F9" s="0" t="s">
        <v>50</v>
      </c>
      <c r="G9" s="0" t="s">
        <v>75</v>
      </c>
      <c r="H9" s="0" t="s">
        <v>88</v>
      </c>
      <c r="I9" s="0" t="s">
        <v>77</v>
      </c>
      <c r="J9" s="0" t="s">
        <v>7</v>
      </c>
      <c r="K9" s="0" t="s">
        <v>69</v>
      </c>
      <c r="L9" s="0" t="s">
        <v>75</v>
      </c>
      <c r="M9" s="0" t="s">
        <v>55</v>
      </c>
      <c r="N9" s="0" t="s">
        <v>70</v>
      </c>
      <c r="O9" s="0" t="s">
        <v>57</v>
      </c>
      <c r="P9" s="0" t="s">
        <v>58</v>
      </c>
      <c r="Q9" s="0" t="s">
        <v>59</v>
      </c>
      <c r="R9" s="0" t="s">
        <v>60</v>
      </c>
      <c r="S9" s="0" t="s">
        <v>71</v>
      </c>
      <c r="T9" s="0" t="s">
        <v>62</v>
      </c>
      <c r="U9" s="0" t="s">
        <v>72</v>
      </c>
      <c r="V9" s="0" t="s">
        <v>63</v>
      </c>
      <c r="W9" s="0" t="s">
        <v>64</v>
      </c>
      <c r="X9" s="0" t="s">
        <v>59</v>
      </c>
      <c r="Y9" s="0" t="s">
        <v>58</v>
      </c>
      <c r="Z9" s="0" t="s">
        <v>73</v>
      </c>
      <c r="AA9" s="0" t="s">
        <v>15</v>
      </c>
      <c r="AB9" s="1" t="s">
        <v>89</v>
      </c>
      <c r="AC9" s="0" t="s">
        <v>70</v>
      </c>
    </row>
    <row r="10">
      <c r="A10" s="0">
        <v>9</v>
      </c>
      <c r="B10" s="0" t="s">
        <v>3</v>
      </c>
      <c r="C10" s="0" t="s">
        <v>5</v>
      </c>
      <c r="D10" s="0" t="s">
        <v>48</v>
      </c>
      <c r="E10" s="0" t="s">
        <v>49</v>
      </c>
      <c r="F10" s="0" t="s">
        <v>90</v>
      </c>
      <c r="G10" s="0" t="s">
        <v>91</v>
      </c>
      <c r="H10" s="0" t="s">
        <v>92</v>
      </c>
      <c r="I10" s="0" t="s">
        <v>53</v>
      </c>
      <c r="J10" s="0" t="s">
        <v>7</v>
      </c>
      <c r="K10" s="0" t="s">
        <v>69</v>
      </c>
      <c r="L10" s="0" t="s">
        <v>91</v>
      </c>
      <c r="M10" s="0" t="s">
        <v>55</v>
      </c>
      <c r="N10" s="0" t="s">
        <v>93</v>
      </c>
      <c r="O10" s="0" t="s">
        <v>94</v>
      </c>
      <c r="P10" s="0" t="s">
        <v>58</v>
      </c>
      <c r="Q10" s="0" t="s">
        <v>59</v>
      </c>
      <c r="R10" s="0" t="s">
        <v>60</v>
      </c>
      <c r="S10" s="0" t="s">
        <v>71</v>
      </c>
      <c r="T10" s="0" t="s">
        <v>62</v>
      </c>
      <c r="U10" s="0" t="s">
        <v>72</v>
      </c>
      <c r="V10" s="0" t="s">
        <v>63</v>
      </c>
      <c r="W10" s="0" t="s">
        <v>64</v>
      </c>
      <c r="X10" s="0" t="s">
        <v>59</v>
      </c>
      <c r="Y10" s="0" t="s">
        <v>58</v>
      </c>
      <c r="Z10" s="0" t="s">
        <v>73</v>
      </c>
      <c r="AA10" s="0" t="s">
        <v>15</v>
      </c>
      <c r="AB10" s="1" t="s">
        <v>95</v>
      </c>
      <c r="AC10" s="0" t="s">
        <v>93</v>
      </c>
    </row>
    <row r="11">
      <c r="A11" s="0">
        <v>10</v>
      </c>
      <c r="B11" s="0" t="s">
        <v>3</v>
      </c>
      <c r="C11" s="0" t="s">
        <v>5</v>
      </c>
      <c r="D11" s="0" t="s">
        <v>48</v>
      </c>
      <c r="E11" s="0" t="s">
        <v>96</v>
      </c>
      <c r="F11" s="0" t="s">
        <v>97</v>
      </c>
      <c r="G11" s="0" t="s">
        <v>98</v>
      </c>
      <c r="H11" s="0" t="s">
        <v>99</v>
      </c>
      <c r="I11" s="0" t="s">
        <v>100</v>
      </c>
      <c r="J11" s="0" t="s">
        <v>7</v>
      </c>
      <c r="K11" s="0" t="s">
        <v>54</v>
      </c>
      <c r="L11" s="0" t="s">
        <v>98</v>
      </c>
      <c r="M11" s="0" t="s">
        <v>55</v>
      </c>
      <c r="N11" s="0" t="s">
        <v>101</v>
      </c>
      <c r="O11" s="0" t="s">
        <v>102</v>
      </c>
      <c r="P11" s="0" t="s">
        <v>58</v>
      </c>
      <c r="Q11" s="0" t="s">
        <v>59</v>
      </c>
      <c r="R11" s="0" t="s">
        <v>60</v>
      </c>
      <c r="S11" s="0" t="s">
        <v>61</v>
      </c>
      <c r="T11" s="0" t="s">
        <v>62</v>
      </c>
      <c r="U11" s="0" t="s">
        <v>59</v>
      </c>
      <c r="V11" s="0" t="s">
        <v>63</v>
      </c>
      <c r="W11" s="0" t="s">
        <v>64</v>
      </c>
      <c r="X11" s="0" t="s">
        <v>59</v>
      </c>
      <c r="Y11" s="0" t="s">
        <v>58</v>
      </c>
      <c r="Z11" s="0" t="s">
        <v>65</v>
      </c>
      <c r="AA11" s="0" t="s">
        <v>15</v>
      </c>
      <c r="AB11" s="1" t="s">
        <v>103</v>
      </c>
      <c r="AC11" s="0" t="s">
        <v>101</v>
      </c>
    </row>
    <row r="12">
      <c r="A12" s="0">
        <v>11</v>
      </c>
      <c r="B12" s="0" t="s">
        <v>3</v>
      </c>
      <c r="C12" s="0" t="s">
        <v>5</v>
      </c>
      <c r="D12" s="0" t="s">
        <v>48</v>
      </c>
      <c r="E12" s="0" t="s">
        <v>104</v>
      </c>
      <c r="F12" s="0" t="s">
        <v>105</v>
      </c>
      <c r="G12" s="0" t="s">
        <v>106</v>
      </c>
      <c r="H12" s="0" t="s">
        <v>107</v>
      </c>
      <c r="I12" s="0" t="s">
        <v>108</v>
      </c>
      <c r="J12" s="0" t="s">
        <v>7</v>
      </c>
      <c r="K12" s="0" t="s">
        <v>69</v>
      </c>
      <c r="L12" s="0" t="s">
        <v>106</v>
      </c>
      <c r="M12" s="0" t="s">
        <v>55</v>
      </c>
      <c r="N12" s="0" t="s">
        <v>109</v>
      </c>
      <c r="O12" s="0" t="s">
        <v>110</v>
      </c>
      <c r="P12" s="0" t="s">
        <v>58</v>
      </c>
      <c r="Q12" s="0" t="s">
        <v>59</v>
      </c>
      <c r="R12" s="0" t="s">
        <v>60</v>
      </c>
      <c r="S12" s="0" t="s">
        <v>71</v>
      </c>
      <c r="T12" s="0" t="s">
        <v>62</v>
      </c>
      <c r="U12" s="0" t="s">
        <v>72</v>
      </c>
      <c r="V12" s="0" t="s">
        <v>63</v>
      </c>
      <c r="W12" s="0" t="s">
        <v>64</v>
      </c>
      <c r="X12" s="0" t="s">
        <v>59</v>
      </c>
      <c r="Y12" s="0" t="s">
        <v>58</v>
      </c>
      <c r="Z12" s="0" t="s">
        <v>73</v>
      </c>
      <c r="AA12" s="0" t="s">
        <v>15</v>
      </c>
      <c r="AB12" s="1" t="s">
        <v>111</v>
      </c>
      <c r="AC12" s="0" t="s">
        <v>109</v>
      </c>
    </row>
    <row r="13">
      <c r="A13" s="0">
        <v>12</v>
      </c>
      <c r="B13" s="0" t="s">
        <v>3</v>
      </c>
      <c r="C13" s="0" t="s">
        <v>5</v>
      </c>
      <c r="D13" s="0" t="s">
        <v>48</v>
      </c>
      <c r="E13" s="0" t="s">
        <v>104</v>
      </c>
      <c r="F13" s="0" t="s">
        <v>112</v>
      </c>
      <c r="G13" s="0" t="s">
        <v>113</v>
      </c>
      <c r="H13" s="0" t="s">
        <v>114</v>
      </c>
      <c r="I13" s="0" t="s">
        <v>115</v>
      </c>
      <c r="J13" s="0" t="s">
        <v>8</v>
      </c>
      <c r="K13" s="0" t="s">
        <v>69</v>
      </c>
      <c r="L13" s="0" t="s">
        <v>113</v>
      </c>
      <c r="M13" s="0" t="s">
        <v>55</v>
      </c>
      <c r="N13" s="0" t="s">
        <v>109</v>
      </c>
      <c r="O13" s="0" t="s">
        <v>110</v>
      </c>
      <c r="P13" s="0" t="s">
        <v>58</v>
      </c>
      <c r="Q13" s="0" t="s">
        <v>59</v>
      </c>
      <c r="R13" s="0" t="s">
        <v>61</v>
      </c>
      <c r="S13" s="0" t="s">
        <v>71</v>
      </c>
      <c r="T13" s="0" t="s">
        <v>62</v>
      </c>
      <c r="U13" s="0" t="s">
        <v>72</v>
      </c>
      <c r="V13" s="0" t="s">
        <v>63</v>
      </c>
      <c r="W13" s="0" t="s">
        <v>64</v>
      </c>
      <c r="X13" s="0" t="s">
        <v>59</v>
      </c>
      <c r="Y13" s="0" t="s">
        <v>58</v>
      </c>
      <c r="Z13" s="0" t="s">
        <v>73</v>
      </c>
      <c r="AA13" s="0" t="s">
        <v>15</v>
      </c>
      <c r="AB13" s="1" t="s">
        <v>116</v>
      </c>
      <c r="AC13" s="0" t="s">
        <v>109</v>
      </c>
    </row>
    <row r="14">
      <c r="A14" s="0">
        <v>13</v>
      </c>
      <c r="B14" s="0" t="s">
        <v>3</v>
      </c>
      <c r="C14" s="0" t="s">
        <v>5</v>
      </c>
      <c r="D14" s="0" t="s">
        <v>48</v>
      </c>
      <c r="E14" s="0" t="s">
        <v>104</v>
      </c>
      <c r="F14" s="0" t="s">
        <v>112</v>
      </c>
      <c r="G14" s="0" t="s">
        <v>117</v>
      </c>
      <c r="H14" s="0" t="s">
        <v>118</v>
      </c>
      <c r="I14" s="0" t="s">
        <v>119</v>
      </c>
      <c r="J14" s="0" t="s">
        <v>7</v>
      </c>
      <c r="K14" s="0" t="s">
        <v>69</v>
      </c>
      <c r="L14" s="0" t="s">
        <v>117</v>
      </c>
      <c r="M14" s="0" t="s">
        <v>55</v>
      </c>
      <c r="N14" s="0" t="s">
        <v>109</v>
      </c>
      <c r="O14" s="0" t="s">
        <v>110</v>
      </c>
      <c r="P14" s="0" t="s">
        <v>58</v>
      </c>
      <c r="Q14" s="0" t="s">
        <v>59</v>
      </c>
      <c r="R14" s="0" t="s">
        <v>60</v>
      </c>
      <c r="S14" s="0" t="s">
        <v>71</v>
      </c>
      <c r="T14" s="0" t="s">
        <v>62</v>
      </c>
      <c r="U14" s="0" t="s">
        <v>72</v>
      </c>
      <c r="V14" s="0" t="s">
        <v>63</v>
      </c>
      <c r="W14" s="0" t="s">
        <v>64</v>
      </c>
      <c r="X14" s="0" t="s">
        <v>59</v>
      </c>
      <c r="Y14" s="0" t="s">
        <v>58</v>
      </c>
      <c r="Z14" s="0" t="s">
        <v>73</v>
      </c>
      <c r="AA14" s="0" t="s">
        <v>15</v>
      </c>
      <c r="AB14" s="1" t="s">
        <v>120</v>
      </c>
      <c r="AC14" s="0" t="s">
        <v>109</v>
      </c>
    </row>
    <row r="15">
      <c r="A15" s="0">
        <v>14</v>
      </c>
      <c r="B15" s="0" t="s">
        <v>3</v>
      </c>
      <c r="C15" s="0" t="s">
        <v>5</v>
      </c>
      <c r="D15" s="0" t="s">
        <v>48</v>
      </c>
      <c r="E15" s="0" t="s">
        <v>121</v>
      </c>
      <c r="F15" s="0" t="s">
        <v>122</v>
      </c>
      <c r="G15" s="0" t="s">
        <v>123</v>
      </c>
      <c r="H15" s="0" t="s">
        <v>124</v>
      </c>
      <c r="I15" s="0" t="s">
        <v>125</v>
      </c>
      <c r="J15" s="0" t="s">
        <v>7</v>
      </c>
      <c r="K15" s="0" t="s">
        <v>69</v>
      </c>
      <c r="L15" s="0" t="s">
        <v>123</v>
      </c>
      <c r="M15" s="0" t="s">
        <v>55</v>
      </c>
      <c r="N15" s="0" t="s">
        <v>55</v>
      </c>
      <c r="O15" s="0" t="s">
        <v>126</v>
      </c>
      <c r="P15" s="0" t="s">
        <v>58</v>
      </c>
      <c r="Q15" s="0" t="s">
        <v>59</v>
      </c>
      <c r="R15" s="0" t="s">
        <v>60</v>
      </c>
      <c r="S15" s="0" t="s">
        <v>71</v>
      </c>
      <c r="T15" s="0" t="s">
        <v>62</v>
      </c>
      <c r="U15" s="0" t="s">
        <v>72</v>
      </c>
      <c r="V15" s="0" t="s">
        <v>63</v>
      </c>
      <c r="W15" s="0" t="s">
        <v>64</v>
      </c>
      <c r="X15" s="0" t="s">
        <v>59</v>
      </c>
      <c r="Y15" s="0" t="s">
        <v>58</v>
      </c>
      <c r="Z15" s="0" t="s">
        <v>73</v>
      </c>
      <c r="AA15" s="0" t="s">
        <v>15</v>
      </c>
      <c r="AB15" s="1" t="s">
        <v>127</v>
      </c>
      <c r="AC15" s="0" t="s">
        <v>100</v>
      </c>
    </row>
    <row r="16">
      <c r="A16" s="0">
        <v>15</v>
      </c>
      <c r="B16" s="0" t="s">
        <v>3</v>
      </c>
      <c r="C16" s="0" t="s">
        <v>5</v>
      </c>
      <c r="D16" s="0" t="s">
        <v>48</v>
      </c>
      <c r="E16" s="0" t="s">
        <v>128</v>
      </c>
      <c r="F16" s="0" t="s">
        <v>129</v>
      </c>
      <c r="G16" s="0" t="s">
        <v>130</v>
      </c>
      <c r="H16" s="0" t="s">
        <v>131</v>
      </c>
      <c r="I16" s="0" t="s">
        <v>108</v>
      </c>
      <c r="J16" s="0" t="s">
        <v>7</v>
      </c>
      <c r="K16" s="0" t="s">
        <v>69</v>
      </c>
      <c r="L16" s="0" t="s">
        <v>130</v>
      </c>
      <c r="M16" s="0" t="s">
        <v>55</v>
      </c>
      <c r="N16" s="0" t="s">
        <v>55</v>
      </c>
      <c r="O16" s="0" t="s">
        <v>132</v>
      </c>
      <c r="P16" s="0" t="s">
        <v>58</v>
      </c>
      <c r="Q16" s="0" t="s">
        <v>59</v>
      </c>
      <c r="R16" s="0" t="s">
        <v>60</v>
      </c>
      <c r="S16" s="0" t="s">
        <v>71</v>
      </c>
      <c r="T16" s="0" t="s">
        <v>62</v>
      </c>
      <c r="U16" s="0" t="s">
        <v>72</v>
      </c>
      <c r="V16" s="0" t="s">
        <v>63</v>
      </c>
      <c r="W16" s="0" t="s">
        <v>64</v>
      </c>
      <c r="X16" s="0" t="s">
        <v>59</v>
      </c>
      <c r="Y16" s="0" t="s">
        <v>58</v>
      </c>
      <c r="Z16" s="0" t="s">
        <v>73</v>
      </c>
      <c r="AA16" s="0" t="s">
        <v>15</v>
      </c>
      <c r="AB16" s="1" t="s">
        <v>133</v>
      </c>
      <c r="AC16" s="0" t="s">
        <v>100</v>
      </c>
    </row>
    <row r="17">
      <c r="A17" s="0">
        <v>16</v>
      </c>
      <c r="B17" s="0" t="s">
        <v>3</v>
      </c>
      <c r="C17" s="0" t="s">
        <v>5</v>
      </c>
      <c r="D17" s="0" t="s">
        <v>48</v>
      </c>
      <c r="E17" s="0" t="s">
        <v>128</v>
      </c>
      <c r="F17" s="0" t="s">
        <v>129</v>
      </c>
      <c r="G17" s="0" t="s">
        <v>134</v>
      </c>
      <c r="H17" s="0" t="s">
        <v>135</v>
      </c>
      <c r="I17" s="0" t="s">
        <v>108</v>
      </c>
      <c r="J17" s="0" t="s">
        <v>7</v>
      </c>
      <c r="K17" s="0" t="s">
        <v>69</v>
      </c>
      <c r="L17" s="0" t="s">
        <v>134</v>
      </c>
      <c r="M17" s="0" t="s">
        <v>55</v>
      </c>
      <c r="N17" s="0" t="s">
        <v>55</v>
      </c>
      <c r="O17" s="0" t="s">
        <v>132</v>
      </c>
      <c r="P17" s="0" t="s">
        <v>58</v>
      </c>
      <c r="Q17" s="0" t="s">
        <v>59</v>
      </c>
      <c r="R17" s="0" t="s">
        <v>60</v>
      </c>
      <c r="S17" s="0" t="s">
        <v>71</v>
      </c>
      <c r="T17" s="0" t="s">
        <v>62</v>
      </c>
      <c r="U17" s="0" t="s">
        <v>72</v>
      </c>
      <c r="V17" s="0" t="s">
        <v>63</v>
      </c>
      <c r="W17" s="0" t="s">
        <v>64</v>
      </c>
      <c r="X17" s="0" t="s">
        <v>59</v>
      </c>
      <c r="Y17" s="0" t="s">
        <v>58</v>
      </c>
      <c r="Z17" s="0" t="s">
        <v>73</v>
      </c>
      <c r="AA17" s="0" t="s">
        <v>15</v>
      </c>
      <c r="AB17" s="1" t="s">
        <v>136</v>
      </c>
      <c r="AC17" s="0" t="s">
        <v>100</v>
      </c>
    </row>
    <row r="18">
      <c r="A18" s="0">
        <v>17</v>
      </c>
      <c r="B18" s="0" t="s">
        <v>3</v>
      </c>
      <c r="C18" s="0" t="s">
        <v>5</v>
      </c>
      <c r="D18" s="0" t="s">
        <v>48</v>
      </c>
      <c r="E18" s="0" t="s">
        <v>128</v>
      </c>
      <c r="F18" s="0" t="s">
        <v>129</v>
      </c>
      <c r="G18" s="0" t="s">
        <v>137</v>
      </c>
      <c r="H18" s="0" t="s">
        <v>138</v>
      </c>
      <c r="I18" s="0" t="s">
        <v>108</v>
      </c>
      <c r="J18" s="0" t="s">
        <v>7</v>
      </c>
      <c r="K18" s="0" t="s">
        <v>69</v>
      </c>
      <c r="L18" s="0" t="s">
        <v>137</v>
      </c>
      <c r="M18" s="0" t="s">
        <v>55</v>
      </c>
      <c r="N18" s="0" t="s">
        <v>55</v>
      </c>
      <c r="O18" s="0" t="s">
        <v>132</v>
      </c>
      <c r="P18" s="0" t="s">
        <v>58</v>
      </c>
      <c r="Q18" s="0" t="s">
        <v>59</v>
      </c>
      <c r="R18" s="0" t="s">
        <v>60</v>
      </c>
      <c r="S18" s="0" t="s">
        <v>71</v>
      </c>
      <c r="T18" s="0" t="s">
        <v>62</v>
      </c>
      <c r="U18" s="0" t="s">
        <v>72</v>
      </c>
      <c r="V18" s="0" t="s">
        <v>63</v>
      </c>
      <c r="W18" s="0" t="s">
        <v>64</v>
      </c>
      <c r="X18" s="0" t="s">
        <v>59</v>
      </c>
      <c r="Y18" s="0" t="s">
        <v>58</v>
      </c>
      <c r="Z18" s="0" t="s">
        <v>73</v>
      </c>
      <c r="AA18" s="0" t="s">
        <v>15</v>
      </c>
      <c r="AB18" s="1" t="s">
        <v>139</v>
      </c>
      <c r="AC18" s="0" t="s">
        <v>100</v>
      </c>
    </row>
    <row r="19">
      <c r="A19" s="0">
        <v>18</v>
      </c>
      <c r="B19" s="0" t="s">
        <v>3</v>
      </c>
      <c r="C19" s="0" t="s">
        <v>5</v>
      </c>
      <c r="D19" s="0" t="s">
        <v>48</v>
      </c>
      <c r="E19" s="0" t="s">
        <v>128</v>
      </c>
      <c r="F19" s="0" t="s">
        <v>129</v>
      </c>
      <c r="G19" s="0" t="s">
        <v>140</v>
      </c>
      <c r="H19" s="0" t="s">
        <v>141</v>
      </c>
      <c r="I19" s="0" t="s">
        <v>108</v>
      </c>
      <c r="J19" s="0" t="s">
        <v>7</v>
      </c>
      <c r="K19" s="0" t="s">
        <v>69</v>
      </c>
      <c r="L19" s="0" t="s">
        <v>140</v>
      </c>
      <c r="M19" s="0" t="s">
        <v>55</v>
      </c>
      <c r="N19" s="0" t="s">
        <v>55</v>
      </c>
      <c r="O19" s="0" t="s">
        <v>132</v>
      </c>
      <c r="P19" s="0" t="s">
        <v>58</v>
      </c>
      <c r="Q19" s="0" t="s">
        <v>59</v>
      </c>
      <c r="R19" s="0" t="s">
        <v>60</v>
      </c>
      <c r="S19" s="0" t="s">
        <v>71</v>
      </c>
      <c r="T19" s="0" t="s">
        <v>62</v>
      </c>
      <c r="U19" s="0" t="s">
        <v>72</v>
      </c>
      <c r="V19" s="0" t="s">
        <v>63</v>
      </c>
      <c r="W19" s="0" t="s">
        <v>64</v>
      </c>
      <c r="X19" s="0" t="s">
        <v>59</v>
      </c>
      <c r="Y19" s="0" t="s">
        <v>58</v>
      </c>
      <c r="Z19" s="0" t="s">
        <v>73</v>
      </c>
      <c r="AA19" s="0" t="s">
        <v>15</v>
      </c>
      <c r="AB19" s="1" t="s">
        <v>142</v>
      </c>
      <c r="AC19" s="0" t="s">
        <v>100</v>
      </c>
    </row>
    <row r="20">
      <c r="A20" s="0">
        <v>19</v>
      </c>
      <c r="B20" s="0" t="s">
        <v>3</v>
      </c>
      <c r="C20" s="0" t="s">
        <v>5</v>
      </c>
      <c r="D20" s="0" t="s">
        <v>48</v>
      </c>
      <c r="E20" s="0" t="s">
        <v>128</v>
      </c>
      <c r="F20" s="0" t="s">
        <v>129</v>
      </c>
      <c r="G20" s="0" t="s">
        <v>143</v>
      </c>
      <c r="H20" s="0" t="s">
        <v>144</v>
      </c>
      <c r="I20" s="0" t="s">
        <v>108</v>
      </c>
      <c r="J20" s="0" t="s">
        <v>7</v>
      </c>
      <c r="K20" s="0" t="s">
        <v>69</v>
      </c>
      <c r="L20" s="0" t="s">
        <v>143</v>
      </c>
      <c r="M20" s="0" t="s">
        <v>55</v>
      </c>
      <c r="N20" s="0" t="s">
        <v>55</v>
      </c>
      <c r="O20" s="0" t="s">
        <v>132</v>
      </c>
      <c r="P20" s="0" t="s">
        <v>58</v>
      </c>
      <c r="Q20" s="0" t="s">
        <v>59</v>
      </c>
      <c r="R20" s="0" t="s">
        <v>60</v>
      </c>
      <c r="S20" s="0" t="s">
        <v>71</v>
      </c>
      <c r="T20" s="0" t="s">
        <v>62</v>
      </c>
      <c r="U20" s="0" t="s">
        <v>72</v>
      </c>
      <c r="V20" s="0" t="s">
        <v>63</v>
      </c>
      <c r="W20" s="0" t="s">
        <v>64</v>
      </c>
      <c r="X20" s="0" t="s">
        <v>59</v>
      </c>
      <c r="Y20" s="0" t="s">
        <v>58</v>
      </c>
      <c r="Z20" s="0" t="s">
        <v>73</v>
      </c>
      <c r="AA20" s="0" t="s">
        <v>15</v>
      </c>
      <c r="AB20" s="0" t="s">
        <v>145</v>
      </c>
      <c r="AC20" s="0" t="s">
        <v>100</v>
      </c>
    </row>
    <row r="21">
      <c r="A21" s="0">
        <v>20</v>
      </c>
      <c r="B21" s="0" t="s">
        <v>3</v>
      </c>
      <c r="C21" s="0" t="s">
        <v>5</v>
      </c>
      <c r="D21" s="0" t="s">
        <v>48</v>
      </c>
      <c r="E21" s="0" t="s">
        <v>146</v>
      </c>
      <c r="F21" s="0" t="s">
        <v>146</v>
      </c>
      <c r="G21" s="0" t="s">
        <v>147</v>
      </c>
      <c r="H21" s="0" t="s">
        <v>148</v>
      </c>
      <c r="I21" s="0" t="s">
        <v>119</v>
      </c>
      <c r="J21" s="0" t="s">
        <v>7</v>
      </c>
      <c r="K21" s="0" t="s">
        <v>69</v>
      </c>
      <c r="L21" s="0" t="s">
        <v>147</v>
      </c>
      <c r="M21" s="0" t="s">
        <v>55</v>
      </c>
      <c r="N21" s="0" t="s">
        <v>55</v>
      </c>
      <c r="O21" s="0" t="s">
        <v>149</v>
      </c>
      <c r="P21" s="0" t="s">
        <v>58</v>
      </c>
      <c r="Q21" s="0" t="s">
        <v>59</v>
      </c>
      <c r="R21" s="0" t="s">
        <v>60</v>
      </c>
      <c r="S21" s="0" t="s">
        <v>71</v>
      </c>
      <c r="T21" s="0" t="s">
        <v>62</v>
      </c>
      <c r="U21" s="0" t="s">
        <v>72</v>
      </c>
      <c r="V21" s="0" t="s">
        <v>63</v>
      </c>
      <c r="W21" s="0" t="s">
        <v>64</v>
      </c>
      <c r="X21" s="0" t="s">
        <v>59</v>
      </c>
      <c r="Y21" s="0" t="s">
        <v>58</v>
      </c>
      <c r="Z21" s="0" t="s">
        <v>73</v>
      </c>
      <c r="AA21" s="0" t="s">
        <v>15</v>
      </c>
      <c r="AB21" s="0" t="s">
        <v>150</v>
      </c>
      <c r="AC21" s="0" t="s">
        <v>100</v>
      </c>
    </row>
    <row r="22">
      <c r="A22" s="0">
        <v>21</v>
      </c>
      <c r="B22" s="0" t="s">
        <v>3</v>
      </c>
      <c r="C22" s="0" t="s">
        <v>5</v>
      </c>
      <c r="D22" s="0" t="s">
        <v>48</v>
      </c>
      <c r="E22" s="0" t="s">
        <v>146</v>
      </c>
      <c r="F22" s="0" t="s">
        <v>146</v>
      </c>
      <c r="G22" s="0" t="s">
        <v>151</v>
      </c>
      <c r="H22" s="0" t="s">
        <v>152</v>
      </c>
      <c r="I22" s="0" t="s">
        <v>119</v>
      </c>
      <c r="J22" s="0" t="s">
        <v>7</v>
      </c>
      <c r="K22" s="0" t="s">
        <v>69</v>
      </c>
      <c r="L22" s="0" t="s">
        <v>151</v>
      </c>
      <c r="M22" s="0" t="s">
        <v>55</v>
      </c>
      <c r="N22" s="0" t="s">
        <v>55</v>
      </c>
      <c r="O22" s="0" t="s">
        <v>149</v>
      </c>
      <c r="P22" s="0" t="s">
        <v>58</v>
      </c>
      <c r="Q22" s="0" t="s">
        <v>59</v>
      </c>
      <c r="R22" s="0" t="s">
        <v>60</v>
      </c>
      <c r="S22" s="0" t="s">
        <v>71</v>
      </c>
      <c r="T22" s="0" t="s">
        <v>62</v>
      </c>
      <c r="U22" s="0" t="s">
        <v>72</v>
      </c>
      <c r="V22" s="0" t="s">
        <v>63</v>
      </c>
      <c r="W22" s="0" t="s">
        <v>64</v>
      </c>
      <c r="X22" s="0" t="s">
        <v>59</v>
      </c>
      <c r="Y22" s="0" t="s">
        <v>58</v>
      </c>
      <c r="Z22" s="0" t="s">
        <v>73</v>
      </c>
      <c r="AA22" s="0" t="s">
        <v>15</v>
      </c>
      <c r="AB22" s="0" t="s">
        <v>153</v>
      </c>
      <c r="AC22" s="0" t="s">
        <v>100</v>
      </c>
    </row>
    <row r="23">
      <c r="A23" s="0">
        <v>22</v>
      </c>
      <c r="B23" s="0" t="s">
        <v>3</v>
      </c>
      <c r="C23" s="0" t="s">
        <v>5</v>
      </c>
      <c r="D23" s="0" t="s">
        <v>48</v>
      </c>
      <c r="E23" s="0" t="s">
        <v>146</v>
      </c>
      <c r="F23" s="0" t="s">
        <v>146</v>
      </c>
      <c r="G23" s="0" t="s">
        <v>154</v>
      </c>
      <c r="H23" s="0" t="s">
        <v>155</v>
      </c>
      <c r="I23" s="0" t="s">
        <v>119</v>
      </c>
      <c r="J23" s="0" t="s">
        <v>7</v>
      </c>
      <c r="K23" s="0" t="s">
        <v>69</v>
      </c>
      <c r="L23" s="0" t="s">
        <v>154</v>
      </c>
      <c r="M23" s="0" t="s">
        <v>55</v>
      </c>
      <c r="N23" s="0" t="s">
        <v>55</v>
      </c>
      <c r="O23" s="0" t="s">
        <v>149</v>
      </c>
      <c r="P23" s="0" t="s">
        <v>58</v>
      </c>
      <c r="Q23" s="0" t="s">
        <v>59</v>
      </c>
      <c r="R23" s="0" t="s">
        <v>60</v>
      </c>
      <c r="S23" s="0" t="s">
        <v>71</v>
      </c>
      <c r="T23" s="0" t="s">
        <v>62</v>
      </c>
      <c r="U23" s="0" t="s">
        <v>72</v>
      </c>
      <c r="V23" s="0" t="s">
        <v>63</v>
      </c>
      <c r="W23" s="0" t="s">
        <v>64</v>
      </c>
      <c r="X23" s="0" t="s">
        <v>59</v>
      </c>
      <c r="Y23" s="0" t="s">
        <v>58</v>
      </c>
      <c r="Z23" s="0" t="s">
        <v>73</v>
      </c>
      <c r="AA23" s="0" t="s">
        <v>15</v>
      </c>
      <c r="AB23" s="0" t="s">
        <v>156</v>
      </c>
      <c r="AC23" s="0" t="s">
        <v>100</v>
      </c>
    </row>
    <row r="24">
      <c r="A24" s="0">
        <v>23</v>
      </c>
      <c r="B24" s="0" t="s">
        <v>3</v>
      </c>
      <c r="C24" s="0" t="s">
        <v>5</v>
      </c>
      <c r="D24" s="0" t="s">
        <v>48</v>
      </c>
      <c r="E24" s="0" t="s">
        <v>146</v>
      </c>
      <c r="F24" s="0" t="s">
        <v>146</v>
      </c>
      <c r="G24" s="0" t="s">
        <v>157</v>
      </c>
      <c r="H24" s="0" t="s">
        <v>158</v>
      </c>
      <c r="I24" s="0" t="s">
        <v>119</v>
      </c>
      <c r="J24" s="0" t="s">
        <v>7</v>
      </c>
      <c r="K24" s="0" t="s">
        <v>69</v>
      </c>
      <c r="L24" s="0" t="s">
        <v>157</v>
      </c>
      <c r="M24" s="0" t="s">
        <v>55</v>
      </c>
      <c r="N24" s="0" t="s">
        <v>55</v>
      </c>
      <c r="O24" s="0" t="s">
        <v>149</v>
      </c>
      <c r="P24" s="0" t="s">
        <v>58</v>
      </c>
      <c r="Q24" s="0" t="s">
        <v>59</v>
      </c>
      <c r="R24" s="0" t="s">
        <v>60</v>
      </c>
      <c r="S24" s="0" t="s">
        <v>71</v>
      </c>
      <c r="T24" s="0" t="s">
        <v>62</v>
      </c>
      <c r="U24" s="0" t="s">
        <v>72</v>
      </c>
      <c r="V24" s="0" t="s">
        <v>63</v>
      </c>
      <c r="W24" s="0" t="s">
        <v>64</v>
      </c>
      <c r="X24" s="0" t="s">
        <v>59</v>
      </c>
      <c r="Y24" s="0" t="s">
        <v>58</v>
      </c>
      <c r="Z24" s="0" t="s">
        <v>73</v>
      </c>
      <c r="AA24" s="0" t="s">
        <v>15</v>
      </c>
      <c r="AB24" s="0" t="s">
        <v>159</v>
      </c>
      <c r="AC24" s="0" t="s">
        <v>100</v>
      </c>
    </row>
    <row r="25">
      <c r="A25" s="0">
        <v>24</v>
      </c>
      <c r="B25" s="0" t="s">
        <v>3</v>
      </c>
      <c r="C25" s="0" t="s">
        <v>5</v>
      </c>
      <c r="D25" s="0" t="s">
        <v>48</v>
      </c>
      <c r="E25" s="0" t="s">
        <v>160</v>
      </c>
      <c r="F25" s="0" t="s">
        <v>161</v>
      </c>
      <c r="G25" s="0" t="s">
        <v>162</v>
      </c>
      <c r="H25" s="0" t="s">
        <v>163</v>
      </c>
      <c r="I25" s="0" t="s">
        <v>108</v>
      </c>
      <c r="J25" s="0" t="s">
        <v>7</v>
      </c>
      <c r="K25" s="0" t="s">
        <v>69</v>
      </c>
      <c r="L25" s="0" t="s">
        <v>162</v>
      </c>
      <c r="M25" s="0" t="s">
        <v>55</v>
      </c>
      <c r="N25" s="0" t="s">
        <v>164</v>
      </c>
      <c r="O25" s="0" t="s">
        <v>165</v>
      </c>
      <c r="P25" s="0" t="s">
        <v>58</v>
      </c>
      <c r="Q25" s="0" t="s">
        <v>59</v>
      </c>
      <c r="R25" s="0" t="s">
        <v>60</v>
      </c>
      <c r="S25" s="0" t="s">
        <v>71</v>
      </c>
      <c r="T25" s="0" t="s">
        <v>62</v>
      </c>
      <c r="U25" s="0" t="s">
        <v>72</v>
      </c>
      <c r="V25" s="0" t="s">
        <v>63</v>
      </c>
      <c r="W25" s="0" t="s">
        <v>64</v>
      </c>
      <c r="X25" s="0" t="s">
        <v>59</v>
      </c>
      <c r="Y25" s="0" t="s">
        <v>58</v>
      </c>
      <c r="Z25" s="0" t="s">
        <v>73</v>
      </c>
      <c r="AA25" s="0" t="s">
        <v>15</v>
      </c>
      <c r="AB25" s="0" t="s">
        <v>166</v>
      </c>
      <c r="AC25" s="0" t="s">
        <v>164</v>
      </c>
    </row>
    <row r="26">
      <c r="A26" s="0">
        <v>25</v>
      </c>
      <c r="B26" s="0" t="s">
        <v>3</v>
      </c>
      <c r="C26" s="0" t="s">
        <v>5</v>
      </c>
      <c r="D26" s="0" t="s">
        <v>48</v>
      </c>
      <c r="E26" s="0" t="s">
        <v>167</v>
      </c>
      <c r="F26" s="0" t="s">
        <v>168</v>
      </c>
      <c r="G26" s="0" t="s">
        <v>123</v>
      </c>
      <c r="H26" s="0" t="s">
        <v>169</v>
      </c>
      <c r="I26" s="0" t="s">
        <v>108</v>
      </c>
      <c r="J26" s="0" t="s">
        <v>7</v>
      </c>
      <c r="K26" s="0" t="s">
        <v>69</v>
      </c>
      <c r="L26" s="0" t="s">
        <v>123</v>
      </c>
      <c r="M26" s="0" t="s">
        <v>55</v>
      </c>
      <c r="N26" s="0" t="s">
        <v>170</v>
      </c>
      <c r="O26" s="0" t="s">
        <v>171</v>
      </c>
      <c r="P26" s="0" t="s">
        <v>58</v>
      </c>
      <c r="Q26" s="0" t="s">
        <v>59</v>
      </c>
      <c r="R26" s="0" t="s">
        <v>60</v>
      </c>
      <c r="S26" s="0" t="s">
        <v>71</v>
      </c>
      <c r="T26" s="0" t="s">
        <v>62</v>
      </c>
      <c r="U26" s="0" t="s">
        <v>72</v>
      </c>
      <c r="V26" s="0" t="s">
        <v>63</v>
      </c>
      <c r="W26" s="0" t="s">
        <v>64</v>
      </c>
      <c r="X26" s="0" t="s">
        <v>59</v>
      </c>
      <c r="Y26" s="0" t="s">
        <v>58</v>
      </c>
      <c r="Z26" s="0" t="s">
        <v>73</v>
      </c>
      <c r="AA26" s="0" t="s">
        <v>15</v>
      </c>
      <c r="AB26" s="0" t="s">
        <v>172</v>
      </c>
      <c r="AC26" s="0" t="s">
        <v>170</v>
      </c>
    </row>
    <row r="27">
      <c r="A27" s="0">
        <v>26</v>
      </c>
      <c r="B27" s="0" t="s">
        <v>3</v>
      </c>
      <c r="C27" s="0" t="s">
        <v>5</v>
      </c>
      <c r="D27" s="0" t="s">
        <v>48</v>
      </c>
      <c r="E27" s="0" t="s">
        <v>173</v>
      </c>
      <c r="F27" s="0" t="s">
        <v>174</v>
      </c>
      <c r="G27" s="0" t="s">
        <v>175</v>
      </c>
      <c r="H27" s="0" t="s">
        <v>176</v>
      </c>
      <c r="I27" s="0" t="s">
        <v>177</v>
      </c>
      <c r="J27" s="0" t="s">
        <v>7</v>
      </c>
      <c r="K27" s="0" t="s">
        <v>69</v>
      </c>
      <c r="L27" s="0" t="s">
        <v>175</v>
      </c>
      <c r="M27" s="0" t="s">
        <v>55</v>
      </c>
      <c r="N27" s="0" t="s">
        <v>178</v>
      </c>
      <c r="O27" s="0" t="s">
        <v>179</v>
      </c>
      <c r="P27" s="0" t="s">
        <v>58</v>
      </c>
      <c r="Q27" s="0" t="s">
        <v>59</v>
      </c>
      <c r="R27" s="0" t="s">
        <v>60</v>
      </c>
      <c r="S27" s="0" t="s">
        <v>71</v>
      </c>
      <c r="T27" s="0" t="s">
        <v>62</v>
      </c>
      <c r="U27" s="0" t="s">
        <v>72</v>
      </c>
      <c r="V27" s="0" t="s">
        <v>63</v>
      </c>
      <c r="W27" s="0" t="s">
        <v>64</v>
      </c>
      <c r="X27" s="0" t="s">
        <v>59</v>
      </c>
      <c r="Y27" s="0" t="s">
        <v>58</v>
      </c>
      <c r="Z27" s="0" t="s">
        <v>73</v>
      </c>
      <c r="AA27" s="0" t="s">
        <v>15</v>
      </c>
      <c r="AB27" s="0" t="s">
        <v>180</v>
      </c>
      <c r="AC27" s="0" t="s">
        <v>178</v>
      </c>
    </row>
    <row r="28">
      <c r="A28" s="0">
        <v>27</v>
      </c>
      <c r="B28" s="0" t="s">
        <v>3</v>
      </c>
      <c r="C28" s="0" t="s">
        <v>5</v>
      </c>
      <c r="D28" s="0" t="s">
        <v>48</v>
      </c>
      <c r="E28" s="0" t="s">
        <v>181</v>
      </c>
      <c r="F28" s="0" t="s">
        <v>182</v>
      </c>
      <c r="G28" s="0" t="s">
        <v>183</v>
      </c>
      <c r="H28" s="0" t="s">
        <v>184</v>
      </c>
      <c r="I28" s="0" t="s">
        <v>108</v>
      </c>
      <c r="J28" s="0" t="s">
        <v>7</v>
      </c>
      <c r="K28" s="0" t="s">
        <v>69</v>
      </c>
      <c r="L28" s="0" t="s">
        <v>183</v>
      </c>
      <c r="M28" s="0" t="s">
        <v>55</v>
      </c>
      <c r="N28" s="0" t="s">
        <v>185</v>
      </c>
      <c r="O28" s="0" t="s">
        <v>186</v>
      </c>
      <c r="P28" s="0" t="s">
        <v>58</v>
      </c>
      <c r="Q28" s="0" t="s">
        <v>59</v>
      </c>
      <c r="R28" s="0" t="s">
        <v>60</v>
      </c>
      <c r="S28" s="0" t="s">
        <v>71</v>
      </c>
      <c r="T28" s="0" t="s">
        <v>62</v>
      </c>
      <c r="U28" s="0" t="s">
        <v>72</v>
      </c>
      <c r="V28" s="0" t="s">
        <v>63</v>
      </c>
      <c r="W28" s="0" t="s">
        <v>64</v>
      </c>
      <c r="X28" s="0" t="s">
        <v>59</v>
      </c>
      <c r="Y28" s="0" t="s">
        <v>58</v>
      </c>
      <c r="Z28" s="0" t="s">
        <v>73</v>
      </c>
      <c r="AA28" s="0" t="s">
        <v>15</v>
      </c>
      <c r="AB28" s="0" t="s">
        <v>187</v>
      </c>
      <c r="AC28" s="0" t="s">
        <v>185</v>
      </c>
    </row>
    <row r="29">
      <c r="A29" s="0">
        <v>28</v>
      </c>
      <c r="B29" s="0" t="s">
        <v>3</v>
      </c>
      <c r="C29" s="0" t="s">
        <v>5</v>
      </c>
      <c r="D29" s="0" t="s">
        <v>48</v>
      </c>
      <c r="E29" s="0" t="s">
        <v>188</v>
      </c>
      <c r="F29" s="0" t="s">
        <v>189</v>
      </c>
      <c r="G29" s="0" t="s">
        <v>123</v>
      </c>
      <c r="H29" s="0" t="s">
        <v>190</v>
      </c>
      <c r="I29" s="0" t="s">
        <v>108</v>
      </c>
      <c r="J29" s="0" t="s">
        <v>7</v>
      </c>
      <c r="K29" s="0" t="s">
        <v>69</v>
      </c>
      <c r="L29" s="0" t="s">
        <v>123</v>
      </c>
      <c r="M29" s="0" t="s">
        <v>55</v>
      </c>
      <c r="N29" s="0" t="s">
        <v>191</v>
      </c>
      <c r="O29" s="0" t="s">
        <v>192</v>
      </c>
      <c r="P29" s="0" t="s">
        <v>58</v>
      </c>
      <c r="Q29" s="0" t="s">
        <v>59</v>
      </c>
      <c r="R29" s="0" t="s">
        <v>60</v>
      </c>
      <c r="S29" s="0" t="s">
        <v>71</v>
      </c>
      <c r="T29" s="0" t="s">
        <v>62</v>
      </c>
      <c r="U29" s="0" t="s">
        <v>72</v>
      </c>
      <c r="V29" s="0" t="s">
        <v>63</v>
      </c>
      <c r="W29" s="0" t="s">
        <v>64</v>
      </c>
      <c r="X29" s="0" t="s">
        <v>59</v>
      </c>
      <c r="Y29" s="0" t="s">
        <v>58</v>
      </c>
      <c r="Z29" s="0" t="s">
        <v>73</v>
      </c>
      <c r="AA29" s="0" t="s">
        <v>15</v>
      </c>
      <c r="AB29" s="0" t="s">
        <v>193</v>
      </c>
      <c r="AC29" s="0" t="s">
        <v>191</v>
      </c>
    </row>
    <row r="30">
      <c r="A30" s="0">
        <v>29</v>
      </c>
      <c r="B30" s="0" t="s">
        <v>3</v>
      </c>
      <c r="C30" s="0" t="s">
        <v>5</v>
      </c>
      <c r="D30" s="0" t="s">
        <v>48</v>
      </c>
      <c r="E30" s="0" t="s">
        <v>194</v>
      </c>
      <c r="F30" s="0" t="s">
        <v>194</v>
      </c>
      <c r="G30" s="0" t="s">
        <v>123</v>
      </c>
      <c r="H30" s="0" t="s">
        <v>195</v>
      </c>
      <c r="I30" s="0" t="s">
        <v>108</v>
      </c>
      <c r="J30" s="0" t="s">
        <v>7</v>
      </c>
      <c r="K30" s="0" t="s">
        <v>69</v>
      </c>
      <c r="L30" s="0" t="s">
        <v>123</v>
      </c>
      <c r="M30" s="0" t="s">
        <v>55</v>
      </c>
      <c r="N30" s="0" t="s">
        <v>196</v>
      </c>
      <c r="O30" s="0" t="s">
        <v>197</v>
      </c>
      <c r="P30" s="0" t="s">
        <v>58</v>
      </c>
      <c r="Q30" s="0" t="s">
        <v>59</v>
      </c>
      <c r="R30" s="0" t="s">
        <v>60</v>
      </c>
      <c r="S30" s="0" t="s">
        <v>71</v>
      </c>
      <c r="T30" s="0" t="s">
        <v>62</v>
      </c>
      <c r="U30" s="0" t="s">
        <v>72</v>
      </c>
      <c r="V30" s="0" t="s">
        <v>63</v>
      </c>
      <c r="W30" s="0" t="s">
        <v>64</v>
      </c>
      <c r="X30" s="0" t="s">
        <v>59</v>
      </c>
      <c r="Y30" s="0" t="s">
        <v>58</v>
      </c>
      <c r="Z30" s="0" t="s">
        <v>73</v>
      </c>
      <c r="AA30" s="0" t="s">
        <v>15</v>
      </c>
      <c r="AB30" s="0" t="s">
        <v>198</v>
      </c>
      <c r="AC30" s="0" t="s">
        <v>196</v>
      </c>
    </row>
    <row r="31">
      <c r="A31" s="0">
        <v>30</v>
      </c>
      <c r="B31" s="0" t="s">
        <v>3</v>
      </c>
      <c r="C31" s="0" t="s">
        <v>5</v>
      </c>
      <c r="D31" s="0" t="s">
        <v>48</v>
      </c>
      <c r="E31" s="0" t="s">
        <v>199</v>
      </c>
      <c r="F31" s="0" t="s">
        <v>200</v>
      </c>
      <c r="G31" s="0" t="s">
        <v>201</v>
      </c>
      <c r="H31" s="0" t="s">
        <v>202</v>
      </c>
      <c r="I31" s="0" t="s">
        <v>108</v>
      </c>
      <c r="J31" s="0" t="s">
        <v>7</v>
      </c>
      <c r="K31" s="0" t="s">
        <v>69</v>
      </c>
      <c r="L31" s="0" t="s">
        <v>201</v>
      </c>
      <c r="M31" s="0" t="s">
        <v>55</v>
      </c>
      <c r="N31" s="0" t="s">
        <v>203</v>
      </c>
      <c r="O31" s="0" t="s">
        <v>204</v>
      </c>
      <c r="P31" s="0" t="s">
        <v>58</v>
      </c>
      <c r="Q31" s="0" t="s">
        <v>59</v>
      </c>
      <c r="R31" s="0" t="s">
        <v>60</v>
      </c>
      <c r="S31" s="0" t="s">
        <v>71</v>
      </c>
      <c r="T31" s="0" t="s">
        <v>62</v>
      </c>
      <c r="U31" s="0" t="s">
        <v>72</v>
      </c>
      <c r="V31" s="0" t="s">
        <v>63</v>
      </c>
      <c r="W31" s="0" t="s">
        <v>64</v>
      </c>
      <c r="X31" s="0" t="s">
        <v>59</v>
      </c>
      <c r="Y31" s="0" t="s">
        <v>58</v>
      </c>
      <c r="Z31" s="0" t="s">
        <v>73</v>
      </c>
      <c r="AA31" s="0" t="s">
        <v>15</v>
      </c>
      <c r="AB31" s="0" t="s">
        <v>205</v>
      </c>
      <c r="AC31" s="0" t="s">
        <v>203</v>
      </c>
    </row>
    <row r="32">
      <c r="A32" s="0">
        <v>31</v>
      </c>
      <c r="B32" s="0" t="s">
        <v>3</v>
      </c>
      <c r="C32" s="0" t="s">
        <v>5</v>
      </c>
      <c r="D32" s="0" t="s">
        <v>48</v>
      </c>
      <c r="E32" s="0" t="s">
        <v>206</v>
      </c>
      <c r="F32" s="0" t="s">
        <v>207</v>
      </c>
      <c r="G32" s="0" t="s">
        <v>208</v>
      </c>
      <c r="H32" s="0" t="s">
        <v>209</v>
      </c>
      <c r="I32" s="0" t="s">
        <v>177</v>
      </c>
      <c r="J32" s="0" t="s">
        <v>7</v>
      </c>
      <c r="K32" s="0" t="s">
        <v>69</v>
      </c>
      <c r="L32" s="0" t="s">
        <v>208</v>
      </c>
      <c r="M32" s="0" t="s">
        <v>55</v>
      </c>
      <c r="N32" s="0" t="s">
        <v>210</v>
      </c>
      <c r="O32" s="0" t="s">
        <v>211</v>
      </c>
      <c r="P32" s="0" t="s">
        <v>58</v>
      </c>
      <c r="Q32" s="0" t="s">
        <v>59</v>
      </c>
      <c r="R32" s="0" t="s">
        <v>60</v>
      </c>
      <c r="S32" s="0" t="s">
        <v>71</v>
      </c>
      <c r="T32" s="0" t="s">
        <v>62</v>
      </c>
      <c r="U32" s="0" t="s">
        <v>72</v>
      </c>
      <c r="V32" s="0" t="s">
        <v>63</v>
      </c>
      <c r="W32" s="0" t="s">
        <v>64</v>
      </c>
      <c r="X32" s="0" t="s">
        <v>59</v>
      </c>
      <c r="Y32" s="0" t="s">
        <v>58</v>
      </c>
      <c r="Z32" s="0" t="s">
        <v>73</v>
      </c>
      <c r="AA32" s="0" t="s">
        <v>15</v>
      </c>
      <c r="AB32" s="0" t="s">
        <v>212</v>
      </c>
      <c r="AC32" s="0" t="s">
        <v>210</v>
      </c>
    </row>
    <row r="33">
      <c r="A33" s="0">
        <v>32</v>
      </c>
      <c r="B33" s="0" t="s">
        <v>3</v>
      </c>
      <c r="C33" s="0" t="s">
        <v>5</v>
      </c>
      <c r="D33" s="0" t="s">
        <v>48</v>
      </c>
      <c r="E33" s="0" t="s">
        <v>213</v>
      </c>
      <c r="F33" s="0" t="s">
        <v>214</v>
      </c>
      <c r="G33" s="0" t="s">
        <v>215</v>
      </c>
      <c r="H33" s="0" t="s">
        <v>216</v>
      </c>
      <c r="I33" s="0" t="s">
        <v>108</v>
      </c>
      <c r="J33" s="0" t="s">
        <v>7</v>
      </c>
      <c r="K33" s="0" t="s">
        <v>69</v>
      </c>
      <c r="L33" s="0" t="s">
        <v>215</v>
      </c>
      <c r="M33" s="0" t="s">
        <v>55</v>
      </c>
      <c r="N33" s="0" t="s">
        <v>55</v>
      </c>
      <c r="O33" s="0" t="s">
        <v>217</v>
      </c>
      <c r="P33" s="0" t="s">
        <v>58</v>
      </c>
      <c r="Q33" s="0" t="s">
        <v>59</v>
      </c>
      <c r="R33" s="0" t="s">
        <v>60</v>
      </c>
      <c r="S33" s="0" t="s">
        <v>71</v>
      </c>
      <c r="T33" s="0" t="s">
        <v>62</v>
      </c>
      <c r="U33" s="0" t="s">
        <v>72</v>
      </c>
      <c r="V33" s="0" t="s">
        <v>63</v>
      </c>
      <c r="W33" s="0" t="s">
        <v>64</v>
      </c>
      <c r="X33" s="0" t="s">
        <v>59</v>
      </c>
      <c r="Y33" s="0" t="s">
        <v>58</v>
      </c>
      <c r="Z33" s="0" t="s">
        <v>73</v>
      </c>
      <c r="AA33" s="0" t="s">
        <v>15</v>
      </c>
      <c r="AB33" s="0" t="s">
        <v>218</v>
      </c>
      <c r="AC33" s="0" t="s">
        <v>100</v>
      </c>
    </row>
    <row r="34">
      <c r="A34" s="0">
        <v>33</v>
      </c>
      <c r="B34" s="0" t="s">
        <v>3</v>
      </c>
      <c r="C34" s="0" t="s">
        <v>5</v>
      </c>
      <c r="D34" s="0" t="s">
        <v>48</v>
      </c>
      <c r="E34" s="0" t="s">
        <v>219</v>
      </c>
      <c r="F34" s="0" t="s">
        <v>220</v>
      </c>
      <c r="G34" s="0" t="s">
        <v>221</v>
      </c>
      <c r="H34" s="0" t="s">
        <v>222</v>
      </c>
      <c r="I34" s="0" t="s">
        <v>108</v>
      </c>
      <c r="J34" s="0" t="s">
        <v>7</v>
      </c>
      <c r="K34" s="0" t="s">
        <v>69</v>
      </c>
      <c r="L34" s="0" t="s">
        <v>221</v>
      </c>
      <c r="M34" s="0" t="s">
        <v>55</v>
      </c>
      <c r="N34" s="0" t="s">
        <v>223</v>
      </c>
      <c r="O34" s="0" t="s">
        <v>224</v>
      </c>
      <c r="P34" s="0" t="s">
        <v>58</v>
      </c>
      <c r="Q34" s="0" t="s">
        <v>59</v>
      </c>
      <c r="R34" s="0" t="s">
        <v>60</v>
      </c>
      <c r="S34" s="0" t="s">
        <v>71</v>
      </c>
      <c r="T34" s="0" t="s">
        <v>62</v>
      </c>
      <c r="U34" s="0" t="s">
        <v>72</v>
      </c>
      <c r="V34" s="0" t="s">
        <v>63</v>
      </c>
      <c r="W34" s="0" t="s">
        <v>64</v>
      </c>
      <c r="X34" s="0" t="s">
        <v>59</v>
      </c>
      <c r="Y34" s="0" t="s">
        <v>58</v>
      </c>
      <c r="Z34" s="0" t="s">
        <v>73</v>
      </c>
      <c r="AA34" s="0" t="s">
        <v>15</v>
      </c>
      <c r="AB34" s="0" t="s">
        <v>225</v>
      </c>
      <c r="AC34" s="0" t="s">
        <v>223</v>
      </c>
    </row>
    <row r="35">
      <c r="A35" s="0">
        <v>34</v>
      </c>
      <c r="B35" s="0" t="s">
        <v>3</v>
      </c>
      <c r="C35" s="0" t="s">
        <v>5</v>
      </c>
      <c r="D35" s="0" t="s">
        <v>48</v>
      </c>
      <c r="E35" s="0" t="s">
        <v>226</v>
      </c>
      <c r="F35" s="0" t="s">
        <v>227</v>
      </c>
      <c r="G35" s="0" t="s">
        <v>183</v>
      </c>
      <c r="H35" s="0" t="s">
        <v>228</v>
      </c>
      <c r="I35" s="0" t="s">
        <v>108</v>
      </c>
      <c r="J35" s="0" t="s">
        <v>7</v>
      </c>
      <c r="K35" s="0" t="s">
        <v>69</v>
      </c>
      <c r="L35" s="0" t="s">
        <v>183</v>
      </c>
      <c r="M35" s="0" t="s">
        <v>55</v>
      </c>
      <c r="N35" s="0" t="s">
        <v>229</v>
      </c>
      <c r="O35" s="0" t="s">
        <v>230</v>
      </c>
      <c r="P35" s="0" t="s">
        <v>58</v>
      </c>
      <c r="Q35" s="0" t="s">
        <v>59</v>
      </c>
      <c r="R35" s="0" t="s">
        <v>60</v>
      </c>
      <c r="S35" s="0" t="s">
        <v>71</v>
      </c>
      <c r="T35" s="0" t="s">
        <v>62</v>
      </c>
      <c r="U35" s="0" t="s">
        <v>72</v>
      </c>
      <c r="V35" s="0" t="s">
        <v>63</v>
      </c>
      <c r="W35" s="0" t="s">
        <v>64</v>
      </c>
      <c r="X35" s="0" t="s">
        <v>59</v>
      </c>
      <c r="Y35" s="0" t="s">
        <v>58</v>
      </c>
      <c r="Z35" s="0" t="s">
        <v>73</v>
      </c>
      <c r="AA35" s="0" t="s">
        <v>15</v>
      </c>
      <c r="AB35" s="0" t="s">
        <v>231</v>
      </c>
      <c r="AC35" s="0" t="s">
        <v>229</v>
      </c>
    </row>
    <row r="36">
      <c r="A36" s="0">
        <v>35</v>
      </c>
      <c r="B36" s="0" t="s">
        <v>3</v>
      </c>
      <c r="C36" s="0" t="s">
        <v>5</v>
      </c>
      <c r="D36" s="0" t="s">
        <v>48</v>
      </c>
      <c r="E36" s="0" t="s">
        <v>226</v>
      </c>
      <c r="F36" s="0" t="s">
        <v>232</v>
      </c>
      <c r="G36" s="0" t="s">
        <v>233</v>
      </c>
      <c r="H36" s="0" t="s">
        <v>234</v>
      </c>
      <c r="I36" s="0" t="s">
        <v>108</v>
      </c>
      <c r="J36" s="0" t="s">
        <v>7</v>
      </c>
      <c r="K36" s="0" t="s">
        <v>69</v>
      </c>
      <c r="L36" s="0" t="s">
        <v>233</v>
      </c>
      <c r="M36" s="0" t="s">
        <v>55</v>
      </c>
      <c r="N36" s="0" t="s">
        <v>235</v>
      </c>
      <c r="O36" s="0" t="s">
        <v>236</v>
      </c>
      <c r="P36" s="0" t="s">
        <v>58</v>
      </c>
      <c r="Q36" s="0" t="s">
        <v>59</v>
      </c>
      <c r="R36" s="0" t="s">
        <v>60</v>
      </c>
      <c r="S36" s="0" t="s">
        <v>71</v>
      </c>
      <c r="T36" s="0" t="s">
        <v>62</v>
      </c>
      <c r="U36" s="0" t="s">
        <v>72</v>
      </c>
      <c r="V36" s="0" t="s">
        <v>63</v>
      </c>
      <c r="W36" s="0" t="s">
        <v>64</v>
      </c>
      <c r="X36" s="0" t="s">
        <v>59</v>
      </c>
      <c r="Y36" s="0" t="s">
        <v>58</v>
      </c>
      <c r="Z36" s="0" t="s">
        <v>73</v>
      </c>
      <c r="AA36" s="0" t="s">
        <v>15</v>
      </c>
      <c r="AB36" s="0" t="s">
        <v>237</v>
      </c>
      <c r="AC36" s="0" t="s">
        <v>235</v>
      </c>
    </row>
    <row r="37">
      <c r="A37" s="0">
        <v>36</v>
      </c>
      <c r="B37" s="0" t="s">
        <v>3</v>
      </c>
      <c r="C37" s="0" t="s">
        <v>5</v>
      </c>
      <c r="D37" s="0" t="s">
        <v>48</v>
      </c>
      <c r="E37" s="0" t="s">
        <v>238</v>
      </c>
      <c r="F37" s="0" t="s">
        <v>238</v>
      </c>
      <c r="G37" s="0" t="s">
        <v>239</v>
      </c>
      <c r="H37" s="0" t="s">
        <v>240</v>
      </c>
      <c r="I37" s="0" t="s">
        <v>53</v>
      </c>
      <c r="J37" s="0" t="s">
        <v>7</v>
      </c>
      <c r="K37" s="0" t="s">
        <v>69</v>
      </c>
      <c r="L37" s="0" t="s">
        <v>239</v>
      </c>
      <c r="M37" s="0" t="s">
        <v>55</v>
      </c>
      <c r="N37" s="0" t="s">
        <v>241</v>
      </c>
      <c r="O37" s="0" t="s">
        <v>242</v>
      </c>
      <c r="P37" s="0" t="s">
        <v>58</v>
      </c>
      <c r="Q37" s="0" t="s">
        <v>59</v>
      </c>
      <c r="R37" s="0" t="s">
        <v>60</v>
      </c>
      <c r="S37" s="0" t="s">
        <v>71</v>
      </c>
      <c r="T37" s="0" t="s">
        <v>62</v>
      </c>
      <c r="U37" s="0" t="s">
        <v>72</v>
      </c>
      <c r="V37" s="0" t="s">
        <v>63</v>
      </c>
      <c r="W37" s="0" t="s">
        <v>64</v>
      </c>
      <c r="X37" s="0" t="s">
        <v>59</v>
      </c>
      <c r="Y37" s="0" t="s">
        <v>58</v>
      </c>
      <c r="Z37" s="0" t="s">
        <v>73</v>
      </c>
      <c r="AA37" s="0" t="s">
        <v>15</v>
      </c>
      <c r="AB37" s="0" t="s">
        <v>243</v>
      </c>
      <c r="AC37" s="0" t="s">
        <v>241</v>
      </c>
    </row>
    <row r="38">
      <c r="A38" s="0">
        <v>37</v>
      </c>
      <c r="B38" s="0" t="s">
        <v>3</v>
      </c>
      <c r="C38" s="0" t="s">
        <v>5</v>
      </c>
      <c r="D38" s="0" t="s">
        <v>48</v>
      </c>
      <c r="E38" s="0" t="s">
        <v>244</v>
      </c>
      <c r="F38" s="0" t="s">
        <v>245</v>
      </c>
      <c r="G38" s="0" t="s">
        <v>123</v>
      </c>
      <c r="H38" s="0" t="s">
        <v>246</v>
      </c>
      <c r="I38" s="0" t="s">
        <v>108</v>
      </c>
      <c r="J38" s="0" t="s">
        <v>7</v>
      </c>
      <c r="K38" s="0" t="s">
        <v>69</v>
      </c>
      <c r="L38" s="0" t="s">
        <v>123</v>
      </c>
      <c r="M38" s="0" t="s">
        <v>55</v>
      </c>
      <c r="N38" s="0" t="s">
        <v>247</v>
      </c>
      <c r="O38" s="0" t="s">
        <v>248</v>
      </c>
      <c r="P38" s="0" t="s">
        <v>58</v>
      </c>
      <c r="Q38" s="0" t="s">
        <v>59</v>
      </c>
      <c r="R38" s="0" t="s">
        <v>60</v>
      </c>
      <c r="S38" s="0" t="s">
        <v>71</v>
      </c>
      <c r="T38" s="0" t="s">
        <v>62</v>
      </c>
      <c r="U38" s="0" t="s">
        <v>72</v>
      </c>
      <c r="V38" s="0" t="s">
        <v>63</v>
      </c>
      <c r="W38" s="0" t="s">
        <v>64</v>
      </c>
      <c r="X38" s="0" t="s">
        <v>59</v>
      </c>
      <c r="Y38" s="0" t="s">
        <v>58</v>
      </c>
      <c r="Z38" s="0" t="s">
        <v>73</v>
      </c>
      <c r="AA38" s="0" t="s">
        <v>15</v>
      </c>
      <c r="AB38" s="0" t="s">
        <v>249</v>
      </c>
      <c r="AC38" s="0" t="s">
        <v>247</v>
      </c>
    </row>
    <row r="39">
      <c r="A39" s="0">
        <v>38</v>
      </c>
      <c r="B39" s="0" t="s">
        <v>3</v>
      </c>
      <c r="C39" s="0" t="s">
        <v>5</v>
      </c>
      <c r="D39" s="0" t="s">
        <v>48</v>
      </c>
      <c r="E39" s="0" t="s">
        <v>250</v>
      </c>
      <c r="F39" s="0" t="s">
        <v>251</v>
      </c>
      <c r="G39" s="0" t="s">
        <v>252</v>
      </c>
      <c r="H39" s="0" t="s">
        <v>253</v>
      </c>
      <c r="I39" s="0" t="s">
        <v>53</v>
      </c>
      <c r="J39" s="0" t="s">
        <v>7</v>
      </c>
      <c r="K39" s="0" t="s">
        <v>69</v>
      </c>
      <c r="L39" s="0" t="s">
        <v>252</v>
      </c>
      <c r="M39" s="0" t="s">
        <v>55</v>
      </c>
      <c r="N39" s="0" t="s">
        <v>254</v>
      </c>
      <c r="O39" s="0" t="s">
        <v>255</v>
      </c>
      <c r="P39" s="0" t="s">
        <v>58</v>
      </c>
      <c r="Q39" s="0" t="s">
        <v>59</v>
      </c>
      <c r="R39" s="0" t="s">
        <v>60</v>
      </c>
      <c r="S39" s="0" t="s">
        <v>71</v>
      </c>
      <c r="T39" s="0" t="s">
        <v>62</v>
      </c>
      <c r="U39" s="0" t="s">
        <v>72</v>
      </c>
      <c r="V39" s="0" t="s">
        <v>63</v>
      </c>
      <c r="W39" s="0" t="s">
        <v>64</v>
      </c>
      <c r="X39" s="0" t="s">
        <v>59</v>
      </c>
      <c r="Y39" s="0" t="s">
        <v>58</v>
      </c>
      <c r="Z39" s="0" t="s">
        <v>73</v>
      </c>
      <c r="AA39" s="0" t="s">
        <v>15</v>
      </c>
      <c r="AB39" s="0" t="s">
        <v>256</v>
      </c>
      <c r="AC39" s="0" t="s">
        <v>254</v>
      </c>
    </row>
    <row r="40">
      <c r="A40" s="0">
        <v>39</v>
      </c>
      <c r="B40" s="0" t="s">
        <v>3</v>
      </c>
      <c r="C40" s="0" t="s">
        <v>5</v>
      </c>
      <c r="D40" s="0" t="s">
        <v>48</v>
      </c>
      <c r="E40" s="0" t="s">
        <v>250</v>
      </c>
      <c r="F40" s="0" t="s">
        <v>257</v>
      </c>
      <c r="G40" s="0" t="s">
        <v>252</v>
      </c>
      <c r="H40" s="0" t="s">
        <v>258</v>
      </c>
      <c r="I40" s="0" t="s">
        <v>119</v>
      </c>
      <c r="J40" s="0" t="s">
        <v>7</v>
      </c>
      <c r="K40" s="0" t="s">
        <v>69</v>
      </c>
      <c r="L40" s="0" t="s">
        <v>252</v>
      </c>
      <c r="M40" s="0" t="s">
        <v>55</v>
      </c>
      <c r="N40" s="0" t="s">
        <v>254</v>
      </c>
      <c r="O40" s="0" t="s">
        <v>259</v>
      </c>
      <c r="P40" s="0" t="s">
        <v>58</v>
      </c>
      <c r="Q40" s="0" t="s">
        <v>59</v>
      </c>
      <c r="R40" s="0" t="s">
        <v>60</v>
      </c>
      <c r="S40" s="0" t="s">
        <v>71</v>
      </c>
      <c r="T40" s="0" t="s">
        <v>62</v>
      </c>
      <c r="U40" s="0" t="s">
        <v>72</v>
      </c>
      <c r="V40" s="0" t="s">
        <v>63</v>
      </c>
      <c r="W40" s="0" t="s">
        <v>64</v>
      </c>
      <c r="X40" s="0" t="s">
        <v>59</v>
      </c>
      <c r="Y40" s="0" t="s">
        <v>58</v>
      </c>
      <c r="Z40" s="0" t="s">
        <v>73</v>
      </c>
      <c r="AA40" s="0" t="s">
        <v>15</v>
      </c>
      <c r="AB40" s="0" t="s">
        <v>260</v>
      </c>
      <c r="AC40" s="0" t="s">
        <v>254</v>
      </c>
    </row>
    <row r="41">
      <c r="A41" s="0">
        <v>40</v>
      </c>
      <c r="B41" s="0" t="s">
        <v>3</v>
      </c>
      <c r="C41" s="0" t="s">
        <v>5</v>
      </c>
      <c r="D41" s="0" t="s">
        <v>48</v>
      </c>
      <c r="E41" s="0" t="s">
        <v>250</v>
      </c>
      <c r="F41" s="0" t="s">
        <v>261</v>
      </c>
      <c r="G41" s="0" t="s">
        <v>252</v>
      </c>
      <c r="H41" s="0" t="s">
        <v>262</v>
      </c>
      <c r="I41" s="0" t="s">
        <v>53</v>
      </c>
      <c r="J41" s="0" t="s">
        <v>7</v>
      </c>
      <c r="K41" s="0" t="s">
        <v>69</v>
      </c>
      <c r="L41" s="0" t="s">
        <v>252</v>
      </c>
      <c r="M41" s="0" t="s">
        <v>55</v>
      </c>
      <c r="N41" s="0" t="s">
        <v>254</v>
      </c>
      <c r="O41" s="0" t="s">
        <v>263</v>
      </c>
      <c r="P41" s="0" t="s">
        <v>58</v>
      </c>
      <c r="Q41" s="0" t="s">
        <v>59</v>
      </c>
      <c r="R41" s="0" t="s">
        <v>60</v>
      </c>
      <c r="S41" s="0" t="s">
        <v>71</v>
      </c>
      <c r="T41" s="0" t="s">
        <v>62</v>
      </c>
      <c r="U41" s="0" t="s">
        <v>72</v>
      </c>
      <c r="V41" s="0" t="s">
        <v>63</v>
      </c>
      <c r="W41" s="0" t="s">
        <v>64</v>
      </c>
      <c r="X41" s="0" t="s">
        <v>59</v>
      </c>
      <c r="Y41" s="0" t="s">
        <v>58</v>
      </c>
      <c r="Z41" s="0" t="s">
        <v>73</v>
      </c>
      <c r="AA41" s="0" t="s">
        <v>15</v>
      </c>
      <c r="AB41" s="0" t="s">
        <v>264</v>
      </c>
      <c r="AC41" s="0" t="s">
        <v>254</v>
      </c>
    </row>
    <row r="42">
      <c r="A42" s="0">
        <v>41</v>
      </c>
      <c r="B42" s="0" t="s">
        <v>3</v>
      </c>
      <c r="C42" s="0" t="s">
        <v>5</v>
      </c>
      <c r="D42" s="0" t="s">
        <v>48</v>
      </c>
      <c r="E42" s="0" t="s">
        <v>265</v>
      </c>
      <c r="F42" s="0" t="s">
        <v>266</v>
      </c>
      <c r="G42" s="0" t="s">
        <v>267</v>
      </c>
      <c r="H42" s="0" t="s">
        <v>268</v>
      </c>
      <c r="I42" s="0" t="s">
        <v>119</v>
      </c>
      <c r="J42" s="0" t="s">
        <v>7</v>
      </c>
      <c r="K42" s="0" t="s">
        <v>69</v>
      </c>
      <c r="L42" s="0" t="s">
        <v>267</v>
      </c>
      <c r="M42" s="0" t="s">
        <v>55</v>
      </c>
      <c r="N42" s="0" t="s">
        <v>269</v>
      </c>
      <c r="O42" s="0" t="s">
        <v>270</v>
      </c>
      <c r="P42" s="0" t="s">
        <v>58</v>
      </c>
      <c r="Q42" s="0" t="s">
        <v>59</v>
      </c>
      <c r="R42" s="0" t="s">
        <v>60</v>
      </c>
      <c r="S42" s="0" t="s">
        <v>71</v>
      </c>
      <c r="T42" s="0" t="s">
        <v>62</v>
      </c>
      <c r="U42" s="0" t="s">
        <v>72</v>
      </c>
      <c r="V42" s="0" t="s">
        <v>63</v>
      </c>
      <c r="W42" s="0" t="s">
        <v>64</v>
      </c>
      <c r="X42" s="0" t="s">
        <v>59</v>
      </c>
      <c r="Y42" s="0" t="s">
        <v>58</v>
      </c>
      <c r="Z42" s="0" t="s">
        <v>73</v>
      </c>
      <c r="AA42" s="0" t="s">
        <v>15</v>
      </c>
      <c r="AB42" s="0" t="s">
        <v>271</v>
      </c>
      <c r="AC42" s="0" t="s">
        <v>269</v>
      </c>
    </row>
    <row r="43">
      <c r="A43" s="0">
        <v>42</v>
      </c>
      <c r="B43" s="0" t="s">
        <v>3</v>
      </c>
      <c r="C43" s="0" t="s">
        <v>5</v>
      </c>
      <c r="D43" s="0" t="s">
        <v>48</v>
      </c>
      <c r="E43" s="0" t="s">
        <v>272</v>
      </c>
      <c r="F43" s="0" t="s">
        <v>272</v>
      </c>
      <c r="G43" s="0" t="s">
        <v>273</v>
      </c>
      <c r="H43" s="0" t="s">
        <v>274</v>
      </c>
      <c r="I43" s="0" t="s">
        <v>108</v>
      </c>
      <c r="J43" s="0" t="s">
        <v>7</v>
      </c>
      <c r="K43" s="0" t="s">
        <v>69</v>
      </c>
      <c r="L43" s="0" t="s">
        <v>273</v>
      </c>
      <c r="M43" s="0" t="s">
        <v>55</v>
      </c>
      <c r="N43" s="0" t="s">
        <v>275</v>
      </c>
      <c r="O43" s="0" t="s">
        <v>276</v>
      </c>
      <c r="P43" s="0" t="s">
        <v>58</v>
      </c>
      <c r="Q43" s="0" t="s">
        <v>59</v>
      </c>
      <c r="R43" s="0" t="s">
        <v>60</v>
      </c>
      <c r="S43" s="0" t="s">
        <v>71</v>
      </c>
      <c r="T43" s="0" t="s">
        <v>62</v>
      </c>
      <c r="U43" s="0" t="s">
        <v>72</v>
      </c>
      <c r="V43" s="0" t="s">
        <v>63</v>
      </c>
      <c r="W43" s="0" t="s">
        <v>64</v>
      </c>
      <c r="X43" s="0" t="s">
        <v>59</v>
      </c>
      <c r="Y43" s="0" t="s">
        <v>58</v>
      </c>
      <c r="Z43" s="0" t="s">
        <v>73</v>
      </c>
      <c r="AA43" s="0" t="s">
        <v>15</v>
      </c>
      <c r="AB43" s="0" t="s">
        <v>277</v>
      </c>
      <c r="AC43" s="0" t="s">
        <v>275</v>
      </c>
    </row>
    <row r="44">
      <c r="A44" s="0">
        <v>43</v>
      </c>
      <c r="B44" s="0" t="s">
        <v>3</v>
      </c>
      <c r="C44" s="0" t="s">
        <v>5</v>
      </c>
      <c r="D44" s="0" t="s">
        <v>48</v>
      </c>
      <c r="E44" s="0" t="s">
        <v>278</v>
      </c>
      <c r="F44" s="0" t="s">
        <v>279</v>
      </c>
      <c r="G44" s="0" t="s">
        <v>280</v>
      </c>
      <c r="H44" s="0" t="s">
        <v>281</v>
      </c>
      <c r="I44" s="0" t="s">
        <v>108</v>
      </c>
      <c r="J44" s="0" t="s">
        <v>7</v>
      </c>
      <c r="K44" s="0" t="s">
        <v>69</v>
      </c>
      <c r="L44" s="0" t="s">
        <v>280</v>
      </c>
      <c r="M44" s="0" t="s">
        <v>55</v>
      </c>
      <c r="N44" s="0" t="s">
        <v>282</v>
      </c>
      <c r="O44" s="0" t="s">
        <v>283</v>
      </c>
      <c r="P44" s="0" t="s">
        <v>58</v>
      </c>
      <c r="Q44" s="0" t="s">
        <v>59</v>
      </c>
      <c r="R44" s="0" t="s">
        <v>60</v>
      </c>
      <c r="S44" s="0" t="s">
        <v>71</v>
      </c>
      <c r="T44" s="0" t="s">
        <v>62</v>
      </c>
      <c r="U44" s="0" t="s">
        <v>72</v>
      </c>
      <c r="V44" s="0" t="s">
        <v>63</v>
      </c>
      <c r="W44" s="0" t="s">
        <v>64</v>
      </c>
      <c r="X44" s="0" t="s">
        <v>59</v>
      </c>
      <c r="Y44" s="0" t="s">
        <v>58</v>
      </c>
      <c r="Z44" s="0" t="s">
        <v>73</v>
      </c>
      <c r="AA44" s="0" t="s">
        <v>15</v>
      </c>
      <c r="AB44" s="0" t="s">
        <v>284</v>
      </c>
      <c r="AC44" s="0" t="s">
        <v>282</v>
      </c>
    </row>
    <row r="45">
      <c r="A45" s="0">
        <v>44</v>
      </c>
      <c r="B45" s="0" t="s">
        <v>3</v>
      </c>
      <c r="C45" s="0" t="s">
        <v>5</v>
      </c>
      <c r="D45" s="0" t="s">
        <v>48</v>
      </c>
      <c r="E45" s="0" t="s">
        <v>285</v>
      </c>
      <c r="F45" s="0" t="s">
        <v>286</v>
      </c>
      <c r="G45" s="0" t="s">
        <v>287</v>
      </c>
      <c r="H45" s="0" t="s">
        <v>288</v>
      </c>
      <c r="I45" s="0" t="s">
        <v>108</v>
      </c>
      <c r="J45" s="0" t="s">
        <v>7</v>
      </c>
      <c r="K45" s="0" t="s">
        <v>69</v>
      </c>
      <c r="L45" s="0" t="s">
        <v>287</v>
      </c>
      <c r="M45" s="0" t="s">
        <v>55</v>
      </c>
      <c r="N45" s="0" t="s">
        <v>55</v>
      </c>
      <c r="O45" s="0" t="s">
        <v>289</v>
      </c>
      <c r="P45" s="0" t="s">
        <v>58</v>
      </c>
      <c r="Q45" s="0" t="s">
        <v>59</v>
      </c>
      <c r="R45" s="0" t="s">
        <v>60</v>
      </c>
      <c r="S45" s="0" t="s">
        <v>71</v>
      </c>
      <c r="T45" s="0" t="s">
        <v>62</v>
      </c>
      <c r="U45" s="0" t="s">
        <v>72</v>
      </c>
      <c r="V45" s="0" t="s">
        <v>63</v>
      </c>
      <c r="W45" s="0" t="s">
        <v>64</v>
      </c>
      <c r="X45" s="0" t="s">
        <v>59</v>
      </c>
      <c r="Y45" s="0" t="s">
        <v>58</v>
      </c>
      <c r="Z45" s="0" t="s">
        <v>73</v>
      </c>
      <c r="AA45" s="0" t="s">
        <v>15</v>
      </c>
      <c r="AB45" s="0" t="s">
        <v>290</v>
      </c>
      <c r="AC45" s="0" t="s">
        <v>100</v>
      </c>
    </row>
    <row r="46">
      <c r="A46" s="0">
        <v>45</v>
      </c>
      <c r="B46" s="0" t="s">
        <v>3</v>
      </c>
      <c r="C46" s="0" t="s">
        <v>5</v>
      </c>
      <c r="D46" s="0" t="s">
        <v>48</v>
      </c>
      <c r="E46" s="0" t="s">
        <v>285</v>
      </c>
      <c r="F46" s="0" t="s">
        <v>286</v>
      </c>
      <c r="G46" s="0" t="s">
        <v>51</v>
      </c>
      <c r="H46" s="0" t="s">
        <v>291</v>
      </c>
      <c r="I46" s="0" t="s">
        <v>177</v>
      </c>
      <c r="J46" s="0" t="s">
        <v>7</v>
      </c>
      <c r="K46" s="0" t="s">
        <v>69</v>
      </c>
      <c r="L46" s="0" t="s">
        <v>51</v>
      </c>
      <c r="M46" s="0" t="s">
        <v>55</v>
      </c>
      <c r="N46" s="0" t="s">
        <v>55</v>
      </c>
      <c r="O46" s="0" t="s">
        <v>289</v>
      </c>
      <c r="P46" s="0" t="s">
        <v>58</v>
      </c>
      <c r="Q46" s="0" t="s">
        <v>59</v>
      </c>
      <c r="R46" s="0" t="s">
        <v>60</v>
      </c>
      <c r="S46" s="0" t="s">
        <v>71</v>
      </c>
      <c r="T46" s="0" t="s">
        <v>62</v>
      </c>
      <c r="U46" s="0" t="s">
        <v>72</v>
      </c>
      <c r="V46" s="0" t="s">
        <v>63</v>
      </c>
      <c r="W46" s="0" t="s">
        <v>64</v>
      </c>
      <c r="X46" s="0" t="s">
        <v>59</v>
      </c>
      <c r="Y46" s="0" t="s">
        <v>58</v>
      </c>
      <c r="Z46" s="0" t="s">
        <v>73</v>
      </c>
      <c r="AA46" s="0" t="s">
        <v>15</v>
      </c>
      <c r="AB46" s="0" t="s">
        <v>292</v>
      </c>
      <c r="AC46" s="0" t="s">
        <v>100</v>
      </c>
    </row>
    <row r="47">
      <c r="A47" s="0">
        <v>46</v>
      </c>
      <c r="B47" s="0" t="s">
        <v>3</v>
      </c>
      <c r="C47" s="0" t="s">
        <v>5</v>
      </c>
      <c r="D47" s="0" t="s">
        <v>48</v>
      </c>
      <c r="E47" s="0" t="s">
        <v>285</v>
      </c>
      <c r="F47" s="0" t="s">
        <v>293</v>
      </c>
      <c r="G47" s="0" t="s">
        <v>294</v>
      </c>
      <c r="H47" s="0" t="s">
        <v>295</v>
      </c>
      <c r="I47" s="0" t="s">
        <v>108</v>
      </c>
      <c r="J47" s="0" t="s">
        <v>7</v>
      </c>
      <c r="K47" s="0" t="s">
        <v>69</v>
      </c>
      <c r="L47" s="0" t="s">
        <v>294</v>
      </c>
      <c r="M47" s="0" t="s">
        <v>55</v>
      </c>
      <c r="N47" s="0" t="s">
        <v>55</v>
      </c>
      <c r="O47" s="0" t="s">
        <v>296</v>
      </c>
      <c r="P47" s="0" t="s">
        <v>58</v>
      </c>
      <c r="Q47" s="0" t="s">
        <v>59</v>
      </c>
      <c r="R47" s="0" t="s">
        <v>60</v>
      </c>
      <c r="S47" s="0" t="s">
        <v>71</v>
      </c>
      <c r="T47" s="0" t="s">
        <v>62</v>
      </c>
      <c r="U47" s="0" t="s">
        <v>72</v>
      </c>
      <c r="V47" s="0" t="s">
        <v>63</v>
      </c>
      <c r="W47" s="0" t="s">
        <v>64</v>
      </c>
      <c r="X47" s="0" t="s">
        <v>59</v>
      </c>
      <c r="Y47" s="0" t="s">
        <v>58</v>
      </c>
      <c r="Z47" s="0" t="s">
        <v>73</v>
      </c>
      <c r="AA47" s="0" t="s">
        <v>15</v>
      </c>
      <c r="AB47" s="0" t="s">
        <v>297</v>
      </c>
      <c r="AC47" s="0" t="s">
        <v>100</v>
      </c>
    </row>
    <row r="48">
      <c r="A48" s="0">
        <v>47</v>
      </c>
      <c r="B48" s="0" t="s">
        <v>3</v>
      </c>
      <c r="C48" s="0" t="s">
        <v>5</v>
      </c>
      <c r="D48" s="0" t="s">
        <v>48</v>
      </c>
      <c r="E48" s="0" t="s">
        <v>285</v>
      </c>
      <c r="F48" s="0" t="s">
        <v>293</v>
      </c>
      <c r="G48" s="0" t="s">
        <v>298</v>
      </c>
      <c r="H48" s="0" t="s">
        <v>299</v>
      </c>
      <c r="I48" s="0" t="s">
        <v>108</v>
      </c>
      <c r="J48" s="0" t="s">
        <v>7</v>
      </c>
      <c r="K48" s="0" t="s">
        <v>69</v>
      </c>
      <c r="L48" s="0" t="s">
        <v>298</v>
      </c>
      <c r="M48" s="0" t="s">
        <v>55</v>
      </c>
      <c r="N48" s="0" t="s">
        <v>55</v>
      </c>
      <c r="O48" s="0" t="s">
        <v>296</v>
      </c>
      <c r="P48" s="0" t="s">
        <v>58</v>
      </c>
      <c r="Q48" s="0" t="s">
        <v>59</v>
      </c>
      <c r="R48" s="0" t="s">
        <v>60</v>
      </c>
      <c r="S48" s="0" t="s">
        <v>71</v>
      </c>
      <c r="T48" s="0" t="s">
        <v>62</v>
      </c>
      <c r="U48" s="0" t="s">
        <v>72</v>
      </c>
      <c r="V48" s="0" t="s">
        <v>63</v>
      </c>
      <c r="W48" s="0" t="s">
        <v>64</v>
      </c>
      <c r="X48" s="0" t="s">
        <v>59</v>
      </c>
      <c r="Y48" s="0" t="s">
        <v>58</v>
      </c>
      <c r="Z48" s="0" t="s">
        <v>73</v>
      </c>
      <c r="AA48" s="0" t="s">
        <v>15</v>
      </c>
      <c r="AB48" s="0" t="s">
        <v>300</v>
      </c>
      <c r="AC48" s="0" t="s">
        <v>100</v>
      </c>
    </row>
    <row r="49">
      <c r="A49" s="0">
        <v>48</v>
      </c>
      <c r="B49" s="0" t="s">
        <v>3</v>
      </c>
      <c r="C49" s="0" t="s">
        <v>5</v>
      </c>
      <c r="D49" s="0" t="s">
        <v>48</v>
      </c>
      <c r="E49" s="0" t="s">
        <v>285</v>
      </c>
      <c r="F49" s="0" t="s">
        <v>293</v>
      </c>
      <c r="G49" s="0" t="s">
        <v>75</v>
      </c>
      <c r="H49" s="0" t="s">
        <v>301</v>
      </c>
      <c r="I49" s="0" t="s">
        <v>177</v>
      </c>
      <c r="J49" s="0" t="s">
        <v>7</v>
      </c>
      <c r="K49" s="0" t="s">
        <v>69</v>
      </c>
      <c r="L49" s="0" t="s">
        <v>75</v>
      </c>
      <c r="M49" s="0" t="s">
        <v>55</v>
      </c>
      <c r="N49" s="0" t="s">
        <v>55</v>
      </c>
      <c r="O49" s="0" t="s">
        <v>296</v>
      </c>
      <c r="P49" s="0" t="s">
        <v>58</v>
      </c>
      <c r="Q49" s="0" t="s">
        <v>59</v>
      </c>
      <c r="R49" s="0" t="s">
        <v>60</v>
      </c>
      <c r="S49" s="0" t="s">
        <v>71</v>
      </c>
      <c r="T49" s="0" t="s">
        <v>62</v>
      </c>
      <c r="U49" s="0" t="s">
        <v>72</v>
      </c>
      <c r="V49" s="0" t="s">
        <v>63</v>
      </c>
      <c r="W49" s="0" t="s">
        <v>64</v>
      </c>
      <c r="X49" s="0" t="s">
        <v>59</v>
      </c>
      <c r="Y49" s="0" t="s">
        <v>58</v>
      </c>
      <c r="Z49" s="0" t="s">
        <v>73</v>
      </c>
      <c r="AA49" s="0" t="s">
        <v>15</v>
      </c>
      <c r="AB49" s="0" t="s">
        <v>302</v>
      </c>
      <c r="AC49" s="0" t="s">
        <v>100</v>
      </c>
    </row>
    <row r="50">
      <c r="A50" s="0">
        <v>49</v>
      </c>
      <c r="B50" s="0" t="s">
        <v>3</v>
      </c>
      <c r="C50" s="0" t="s">
        <v>5</v>
      </c>
      <c r="D50" s="0" t="s">
        <v>48</v>
      </c>
      <c r="E50" s="0" t="s">
        <v>285</v>
      </c>
      <c r="F50" s="0" t="s">
        <v>293</v>
      </c>
      <c r="G50" s="0" t="s">
        <v>303</v>
      </c>
      <c r="H50" s="0" t="s">
        <v>304</v>
      </c>
      <c r="I50" s="0" t="s">
        <v>177</v>
      </c>
      <c r="J50" s="0" t="s">
        <v>7</v>
      </c>
      <c r="K50" s="0" t="s">
        <v>69</v>
      </c>
      <c r="L50" s="0" t="s">
        <v>303</v>
      </c>
      <c r="M50" s="0" t="s">
        <v>55</v>
      </c>
      <c r="N50" s="0" t="s">
        <v>55</v>
      </c>
      <c r="O50" s="0" t="s">
        <v>296</v>
      </c>
      <c r="P50" s="0" t="s">
        <v>58</v>
      </c>
      <c r="Q50" s="0" t="s">
        <v>59</v>
      </c>
      <c r="R50" s="0" t="s">
        <v>60</v>
      </c>
      <c r="S50" s="0" t="s">
        <v>71</v>
      </c>
      <c r="T50" s="0" t="s">
        <v>62</v>
      </c>
      <c r="U50" s="0" t="s">
        <v>72</v>
      </c>
      <c r="V50" s="0" t="s">
        <v>63</v>
      </c>
      <c r="W50" s="0" t="s">
        <v>64</v>
      </c>
      <c r="X50" s="0" t="s">
        <v>59</v>
      </c>
      <c r="Y50" s="0" t="s">
        <v>58</v>
      </c>
      <c r="Z50" s="0" t="s">
        <v>73</v>
      </c>
      <c r="AA50" s="0" t="s">
        <v>15</v>
      </c>
      <c r="AB50" s="0" t="s">
        <v>305</v>
      </c>
      <c r="AC50" s="0" t="s">
        <v>100</v>
      </c>
    </row>
    <row r="51">
      <c r="A51" s="0">
        <v>50</v>
      </c>
      <c r="B51" s="0" t="s">
        <v>3</v>
      </c>
      <c r="C51" s="0" t="s">
        <v>5</v>
      </c>
      <c r="D51" s="0" t="s">
        <v>48</v>
      </c>
      <c r="E51" s="0" t="s">
        <v>285</v>
      </c>
      <c r="F51" s="0" t="s">
        <v>293</v>
      </c>
      <c r="G51" s="0" t="s">
        <v>75</v>
      </c>
      <c r="H51" s="0" t="s">
        <v>306</v>
      </c>
      <c r="I51" s="0" t="s">
        <v>177</v>
      </c>
      <c r="J51" s="0" t="s">
        <v>7</v>
      </c>
      <c r="K51" s="0" t="s">
        <v>69</v>
      </c>
      <c r="L51" s="0" t="s">
        <v>75</v>
      </c>
      <c r="M51" s="0" t="s">
        <v>55</v>
      </c>
      <c r="N51" s="0" t="s">
        <v>55</v>
      </c>
      <c r="O51" s="0" t="s">
        <v>296</v>
      </c>
      <c r="P51" s="0" t="s">
        <v>58</v>
      </c>
      <c r="Q51" s="0" t="s">
        <v>59</v>
      </c>
      <c r="R51" s="0" t="s">
        <v>60</v>
      </c>
      <c r="S51" s="0" t="s">
        <v>71</v>
      </c>
      <c r="T51" s="0" t="s">
        <v>62</v>
      </c>
      <c r="U51" s="0" t="s">
        <v>72</v>
      </c>
      <c r="V51" s="0" t="s">
        <v>63</v>
      </c>
      <c r="W51" s="0" t="s">
        <v>64</v>
      </c>
      <c r="X51" s="0" t="s">
        <v>59</v>
      </c>
      <c r="Y51" s="0" t="s">
        <v>58</v>
      </c>
      <c r="Z51" s="0" t="s">
        <v>73</v>
      </c>
      <c r="AA51" s="0" t="s">
        <v>15</v>
      </c>
      <c r="AB51" s="0" t="s">
        <v>307</v>
      </c>
      <c r="AC51" s="0" t="s">
        <v>100</v>
      </c>
    </row>
    <row r="52">
      <c r="A52" s="0">
        <v>51</v>
      </c>
      <c r="B52" s="0" t="s">
        <v>3</v>
      </c>
      <c r="C52" s="0" t="s">
        <v>5</v>
      </c>
      <c r="D52" s="0" t="s">
        <v>48</v>
      </c>
      <c r="E52" s="0" t="s">
        <v>285</v>
      </c>
      <c r="F52" s="0" t="s">
        <v>293</v>
      </c>
      <c r="G52" s="0" t="s">
        <v>308</v>
      </c>
      <c r="H52" s="0" t="s">
        <v>309</v>
      </c>
      <c r="I52" s="0" t="s">
        <v>108</v>
      </c>
      <c r="J52" s="0" t="s">
        <v>7</v>
      </c>
      <c r="K52" s="0" t="s">
        <v>69</v>
      </c>
      <c r="L52" s="0" t="s">
        <v>308</v>
      </c>
      <c r="M52" s="0" t="s">
        <v>55</v>
      </c>
      <c r="N52" s="0" t="s">
        <v>55</v>
      </c>
      <c r="O52" s="0" t="s">
        <v>296</v>
      </c>
      <c r="P52" s="0" t="s">
        <v>58</v>
      </c>
      <c r="Q52" s="0" t="s">
        <v>59</v>
      </c>
      <c r="R52" s="0" t="s">
        <v>60</v>
      </c>
      <c r="S52" s="0" t="s">
        <v>71</v>
      </c>
      <c r="T52" s="0" t="s">
        <v>62</v>
      </c>
      <c r="U52" s="0" t="s">
        <v>72</v>
      </c>
      <c r="V52" s="0" t="s">
        <v>63</v>
      </c>
      <c r="W52" s="0" t="s">
        <v>64</v>
      </c>
      <c r="X52" s="0" t="s">
        <v>59</v>
      </c>
      <c r="Y52" s="0" t="s">
        <v>58</v>
      </c>
      <c r="Z52" s="0" t="s">
        <v>73</v>
      </c>
      <c r="AA52" s="0" t="s">
        <v>15</v>
      </c>
      <c r="AB52" s="0" t="s">
        <v>310</v>
      </c>
      <c r="AC52" s="0" t="s">
        <v>100</v>
      </c>
    </row>
    <row r="53">
      <c r="A53" s="0">
        <v>52</v>
      </c>
      <c r="B53" s="0" t="s">
        <v>3</v>
      </c>
      <c r="C53" s="0" t="s">
        <v>5</v>
      </c>
      <c r="D53" s="0" t="s">
        <v>48</v>
      </c>
      <c r="E53" s="0" t="s">
        <v>285</v>
      </c>
      <c r="F53" s="0" t="s">
        <v>293</v>
      </c>
      <c r="G53" s="0" t="s">
        <v>75</v>
      </c>
      <c r="H53" s="0" t="s">
        <v>311</v>
      </c>
      <c r="I53" s="0" t="s">
        <v>177</v>
      </c>
      <c r="J53" s="0" t="s">
        <v>7</v>
      </c>
      <c r="K53" s="0" t="s">
        <v>69</v>
      </c>
      <c r="L53" s="0" t="s">
        <v>75</v>
      </c>
      <c r="M53" s="0" t="s">
        <v>55</v>
      </c>
      <c r="N53" s="0" t="s">
        <v>55</v>
      </c>
      <c r="O53" s="0" t="s">
        <v>296</v>
      </c>
      <c r="P53" s="0" t="s">
        <v>58</v>
      </c>
      <c r="Q53" s="0" t="s">
        <v>59</v>
      </c>
      <c r="R53" s="0" t="s">
        <v>60</v>
      </c>
      <c r="S53" s="0" t="s">
        <v>71</v>
      </c>
      <c r="T53" s="0" t="s">
        <v>62</v>
      </c>
      <c r="U53" s="0" t="s">
        <v>72</v>
      </c>
      <c r="V53" s="0" t="s">
        <v>63</v>
      </c>
      <c r="W53" s="0" t="s">
        <v>64</v>
      </c>
      <c r="X53" s="0" t="s">
        <v>59</v>
      </c>
      <c r="Y53" s="0" t="s">
        <v>58</v>
      </c>
      <c r="Z53" s="0" t="s">
        <v>73</v>
      </c>
      <c r="AA53" s="0" t="s">
        <v>15</v>
      </c>
      <c r="AB53" s="0" t="s">
        <v>312</v>
      </c>
      <c r="AC53" s="0" t="s">
        <v>100</v>
      </c>
    </row>
    <row r="54">
      <c r="A54" s="0">
        <v>53</v>
      </c>
      <c r="B54" s="0" t="s">
        <v>3</v>
      </c>
      <c r="C54" s="0" t="s">
        <v>5</v>
      </c>
      <c r="D54" s="0" t="s">
        <v>48</v>
      </c>
      <c r="E54" s="0" t="s">
        <v>285</v>
      </c>
      <c r="F54" s="0" t="s">
        <v>293</v>
      </c>
      <c r="G54" s="0" t="s">
        <v>75</v>
      </c>
      <c r="H54" s="0" t="s">
        <v>313</v>
      </c>
      <c r="I54" s="0" t="s">
        <v>177</v>
      </c>
      <c r="J54" s="0" t="s">
        <v>7</v>
      </c>
      <c r="K54" s="0" t="s">
        <v>69</v>
      </c>
      <c r="L54" s="0" t="s">
        <v>75</v>
      </c>
      <c r="M54" s="0" t="s">
        <v>55</v>
      </c>
      <c r="N54" s="0" t="s">
        <v>55</v>
      </c>
      <c r="O54" s="0" t="s">
        <v>296</v>
      </c>
      <c r="P54" s="0" t="s">
        <v>58</v>
      </c>
      <c r="Q54" s="0" t="s">
        <v>59</v>
      </c>
      <c r="R54" s="0" t="s">
        <v>60</v>
      </c>
      <c r="S54" s="0" t="s">
        <v>71</v>
      </c>
      <c r="T54" s="0" t="s">
        <v>62</v>
      </c>
      <c r="U54" s="0" t="s">
        <v>72</v>
      </c>
      <c r="V54" s="0" t="s">
        <v>63</v>
      </c>
      <c r="W54" s="0" t="s">
        <v>64</v>
      </c>
      <c r="X54" s="0" t="s">
        <v>59</v>
      </c>
      <c r="Y54" s="0" t="s">
        <v>58</v>
      </c>
      <c r="Z54" s="0" t="s">
        <v>73</v>
      </c>
      <c r="AA54" s="0" t="s">
        <v>15</v>
      </c>
      <c r="AB54" s="0" t="s">
        <v>314</v>
      </c>
      <c r="AC54" s="0" t="s">
        <v>100</v>
      </c>
    </row>
    <row r="55">
      <c r="A55" s="0">
        <v>54</v>
      </c>
      <c r="B55" s="0" t="s">
        <v>3</v>
      </c>
      <c r="C55" s="0" t="s">
        <v>5</v>
      </c>
      <c r="D55" s="0" t="s">
        <v>48</v>
      </c>
      <c r="E55" s="0" t="s">
        <v>285</v>
      </c>
      <c r="F55" s="0" t="s">
        <v>293</v>
      </c>
      <c r="G55" s="0" t="s">
        <v>315</v>
      </c>
      <c r="H55" s="0" t="s">
        <v>316</v>
      </c>
      <c r="I55" s="0" t="s">
        <v>177</v>
      </c>
      <c r="J55" s="0" t="s">
        <v>7</v>
      </c>
      <c r="K55" s="0" t="s">
        <v>69</v>
      </c>
      <c r="L55" s="0" t="s">
        <v>315</v>
      </c>
      <c r="M55" s="0" t="s">
        <v>55</v>
      </c>
      <c r="N55" s="0" t="s">
        <v>55</v>
      </c>
      <c r="O55" s="0" t="s">
        <v>296</v>
      </c>
      <c r="P55" s="0" t="s">
        <v>58</v>
      </c>
      <c r="Q55" s="0" t="s">
        <v>59</v>
      </c>
      <c r="R55" s="0" t="s">
        <v>60</v>
      </c>
      <c r="S55" s="0" t="s">
        <v>71</v>
      </c>
      <c r="T55" s="0" t="s">
        <v>62</v>
      </c>
      <c r="U55" s="0" t="s">
        <v>72</v>
      </c>
      <c r="V55" s="0" t="s">
        <v>63</v>
      </c>
      <c r="W55" s="0" t="s">
        <v>64</v>
      </c>
      <c r="X55" s="0" t="s">
        <v>59</v>
      </c>
      <c r="Y55" s="0" t="s">
        <v>58</v>
      </c>
      <c r="Z55" s="0" t="s">
        <v>73</v>
      </c>
      <c r="AA55" s="0" t="s">
        <v>15</v>
      </c>
      <c r="AB55" s="0" t="s">
        <v>317</v>
      </c>
      <c r="AC55" s="0" t="s">
        <v>100</v>
      </c>
    </row>
    <row r="56">
      <c r="A56" s="0">
        <v>55</v>
      </c>
      <c r="B56" s="0" t="s">
        <v>3</v>
      </c>
      <c r="C56" s="0" t="s">
        <v>5</v>
      </c>
      <c r="D56" s="0" t="s">
        <v>48</v>
      </c>
      <c r="E56" s="0" t="s">
        <v>285</v>
      </c>
      <c r="F56" s="0" t="s">
        <v>293</v>
      </c>
      <c r="G56" s="0" t="s">
        <v>75</v>
      </c>
      <c r="H56" s="0" t="s">
        <v>318</v>
      </c>
      <c r="I56" s="0" t="s">
        <v>177</v>
      </c>
      <c r="J56" s="0" t="s">
        <v>7</v>
      </c>
      <c r="K56" s="0" t="s">
        <v>69</v>
      </c>
      <c r="L56" s="0" t="s">
        <v>75</v>
      </c>
      <c r="M56" s="0" t="s">
        <v>55</v>
      </c>
      <c r="N56" s="0" t="s">
        <v>55</v>
      </c>
      <c r="O56" s="0" t="s">
        <v>296</v>
      </c>
      <c r="P56" s="0" t="s">
        <v>58</v>
      </c>
      <c r="Q56" s="0" t="s">
        <v>59</v>
      </c>
      <c r="R56" s="0" t="s">
        <v>60</v>
      </c>
      <c r="S56" s="0" t="s">
        <v>71</v>
      </c>
      <c r="T56" s="0" t="s">
        <v>62</v>
      </c>
      <c r="U56" s="0" t="s">
        <v>72</v>
      </c>
      <c r="V56" s="0" t="s">
        <v>63</v>
      </c>
      <c r="W56" s="0" t="s">
        <v>64</v>
      </c>
      <c r="X56" s="0" t="s">
        <v>59</v>
      </c>
      <c r="Y56" s="0" t="s">
        <v>58</v>
      </c>
      <c r="Z56" s="0" t="s">
        <v>73</v>
      </c>
      <c r="AA56" s="0" t="s">
        <v>15</v>
      </c>
      <c r="AB56" s="0" t="s">
        <v>319</v>
      </c>
      <c r="AC56" s="0" t="s">
        <v>100</v>
      </c>
    </row>
    <row r="57">
      <c r="A57" s="0">
        <v>56</v>
      </c>
      <c r="B57" s="0" t="s">
        <v>3</v>
      </c>
      <c r="C57" s="0" t="s">
        <v>5</v>
      </c>
      <c r="D57" s="0" t="s">
        <v>48</v>
      </c>
      <c r="E57" s="0" t="s">
        <v>285</v>
      </c>
      <c r="F57" s="0" t="s">
        <v>320</v>
      </c>
      <c r="G57" s="0" t="s">
        <v>123</v>
      </c>
      <c r="H57" s="0" t="s">
        <v>321</v>
      </c>
      <c r="I57" s="0" t="s">
        <v>108</v>
      </c>
      <c r="J57" s="0" t="s">
        <v>7</v>
      </c>
      <c r="K57" s="0" t="s">
        <v>69</v>
      </c>
      <c r="L57" s="0" t="s">
        <v>123</v>
      </c>
      <c r="M57" s="0" t="s">
        <v>55</v>
      </c>
      <c r="N57" s="0" t="s">
        <v>322</v>
      </c>
      <c r="O57" s="0" t="s">
        <v>323</v>
      </c>
      <c r="P57" s="0" t="s">
        <v>58</v>
      </c>
      <c r="Q57" s="0" t="s">
        <v>59</v>
      </c>
      <c r="R57" s="0" t="s">
        <v>60</v>
      </c>
      <c r="S57" s="0" t="s">
        <v>71</v>
      </c>
      <c r="T57" s="0" t="s">
        <v>62</v>
      </c>
      <c r="U57" s="0" t="s">
        <v>72</v>
      </c>
      <c r="V57" s="0" t="s">
        <v>63</v>
      </c>
      <c r="W57" s="0" t="s">
        <v>64</v>
      </c>
      <c r="X57" s="0" t="s">
        <v>59</v>
      </c>
      <c r="Y57" s="0" t="s">
        <v>58</v>
      </c>
      <c r="Z57" s="0" t="s">
        <v>73</v>
      </c>
      <c r="AA57" s="0" t="s">
        <v>15</v>
      </c>
      <c r="AB57" s="0" t="s">
        <v>324</v>
      </c>
      <c r="AC57" s="0" t="s">
        <v>322</v>
      </c>
    </row>
    <row r="58">
      <c r="A58" s="0">
        <v>57</v>
      </c>
      <c r="B58" s="0" t="s">
        <v>3</v>
      </c>
      <c r="C58" s="0" t="s">
        <v>5</v>
      </c>
      <c r="D58" s="0" t="s">
        <v>48</v>
      </c>
      <c r="E58" s="0" t="s">
        <v>325</v>
      </c>
      <c r="F58" s="0" t="s">
        <v>326</v>
      </c>
      <c r="G58" s="0" t="s">
        <v>327</v>
      </c>
      <c r="H58" s="0" t="s">
        <v>328</v>
      </c>
      <c r="I58" s="0" t="s">
        <v>108</v>
      </c>
      <c r="J58" s="0" t="s">
        <v>7</v>
      </c>
      <c r="K58" s="0" t="s">
        <v>69</v>
      </c>
      <c r="L58" s="0" t="s">
        <v>327</v>
      </c>
      <c r="M58" s="0" t="s">
        <v>55</v>
      </c>
      <c r="N58" s="0" t="s">
        <v>329</v>
      </c>
      <c r="O58" s="0" t="s">
        <v>330</v>
      </c>
      <c r="P58" s="0" t="s">
        <v>58</v>
      </c>
      <c r="Q58" s="0" t="s">
        <v>59</v>
      </c>
      <c r="R58" s="0" t="s">
        <v>60</v>
      </c>
      <c r="S58" s="0" t="s">
        <v>71</v>
      </c>
      <c r="T58" s="0" t="s">
        <v>62</v>
      </c>
      <c r="U58" s="0" t="s">
        <v>72</v>
      </c>
      <c r="V58" s="0" t="s">
        <v>63</v>
      </c>
      <c r="W58" s="0" t="s">
        <v>64</v>
      </c>
      <c r="X58" s="0" t="s">
        <v>59</v>
      </c>
      <c r="Y58" s="0" t="s">
        <v>58</v>
      </c>
      <c r="Z58" s="0" t="s">
        <v>73</v>
      </c>
      <c r="AA58" s="0" t="s">
        <v>15</v>
      </c>
      <c r="AB58" s="0" t="s">
        <v>331</v>
      </c>
      <c r="AC58" s="0" t="s">
        <v>329</v>
      </c>
    </row>
    <row r="59">
      <c r="A59" s="0">
        <v>58</v>
      </c>
      <c r="B59" s="0" t="s">
        <v>3</v>
      </c>
      <c r="C59" s="0" t="s">
        <v>5</v>
      </c>
      <c r="D59" s="0" t="s">
        <v>48</v>
      </c>
      <c r="E59" s="0" t="s">
        <v>332</v>
      </c>
      <c r="F59" s="0" t="s">
        <v>333</v>
      </c>
      <c r="G59" s="0" t="s">
        <v>334</v>
      </c>
      <c r="H59" s="0" t="s">
        <v>335</v>
      </c>
      <c r="I59" s="0" t="s">
        <v>53</v>
      </c>
      <c r="J59" s="0" t="s">
        <v>7</v>
      </c>
      <c r="K59" s="0" t="s">
        <v>69</v>
      </c>
      <c r="L59" s="0" t="s">
        <v>334</v>
      </c>
      <c r="M59" s="0" t="s">
        <v>55</v>
      </c>
      <c r="N59" s="0" t="s">
        <v>336</v>
      </c>
      <c r="O59" s="0" t="s">
        <v>337</v>
      </c>
      <c r="P59" s="0" t="s">
        <v>58</v>
      </c>
      <c r="Q59" s="0" t="s">
        <v>59</v>
      </c>
      <c r="R59" s="0" t="s">
        <v>60</v>
      </c>
      <c r="S59" s="0" t="s">
        <v>71</v>
      </c>
      <c r="T59" s="0" t="s">
        <v>62</v>
      </c>
      <c r="U59" s="0" t="s">
        <v>72</v>
      </c>
      <c r="V59" s="0" t="s">
        <v>63</v>
      </c>
      <c r="W59" s="0" t="s">
        <v>64</v>
      </c>
      <c r="X59" s="0" t="s">
        <v>59</v>
      </c>
      <c r="Y59" s="0" t="s">
        <v>58</v>
      </c>
      <c r="Z59" s="0" t="s">
        <v>73</v>
      </c>
      <c r="AA59" s="0" t="s">
        <v>15</v>
      </c>
      <c r="AB59" s="0" t="s">
        <v>338</v>
      </c>
      <c r="AC59" s="0" t="s">
        <v>336</v>
      </c>
    </row>
    <row r="60">
      <c r="A60" s="0">
        <v>59</v>
      </c>
      <c r="B60" s="0" t="s">
        <v>3</v>
      </c>
      <c r="C60" s="0" t="s">
        <v>5</v>
      </c>
      <c r="D60" s="0" t="s">
        <v>48</v>
      </c>
      <c r="E60" s="0" t="s">
        <v>339</v>
      </c>
      <c r="F60" s="0" t="s">
        <v>340</v>
      </c>
      <c r="G60" s="0" t="s">
        <v>341</v>
      </c>
      <c r="H60" s="0" t="s">
        <v>342</v>
      </c>
      <c r="I60" s="0" t="s">
        <v>177</v>
      </c>
      <c r="J60" s="0" t="s">
        <v>7</v>
      </c>
      <c r="K60" s="0" t="s">
        <v>69</v>
      </c>
      <c r="L60" s="0" t="s">
        <v>341</v>
      </c>
      <c r="M60" s="0" t="s">
        <v>55</v>
      </c>
      <c r="N60" s="0" t="s">
        <v>343</v>
      </c>
      <c r="O60" s="0" t="s">
        <v>344</v>
      </c>
      <c r="P60" s="0" t="s">
        <v>58</v>
      </c>
      <c r="Q60" s="0" t="s">
        <v>59</v>
      </c>
      <c r="R60" s="0" t="s">
        <v>60</v>
      </c>
      <c r="S60" s="0" t="s">
        <v>71</v>
      </c>
      <c r="T60" s="0" t="s">
        <v>62</v>
      </c>
      <c r="U60" s="0" t="s">
        <v>72</v>
      </c>
      <c r="V60" s="0" t="s">
        <v>63</v>
      </c>
      <c r="W60" s="0" t="s">
        <v>64</v>
      </c>
      <c r="X60" s="0" t="s">
        <v>59</v>
      </c>
      <c r="Y60" s="0" t="s">
        <v>58</v>
      </c>
      <c r="Z60" s="0" t="s">
        <v>73</v>
      </c>
      <c r="AA60" s="0" t="s">
        <v>15</v>
      </c>
      <c r="AB60" s="0" t="s">
        <v>345</v>
      </c>
      <c r="AC60" s="0" t="s">
        <v>343</v>
      </c>
    </row>
    <row r="61">
      <c r="A61" s="0">
        <v>60</v>
      </c>
      <c r="B61" s="0" t="s">
        <v>3</v>
      </c>
      <c r="C61" s="0" t="s">
        <v>5</v>
      </c>
      <c r="D61" s="0" t="s">
        <v>48</v>
      </c>
      <c r="E61" s="0" t="s">
        <v>339</v>
      </c>
      <c r="F61" s="0" t="s">
        <v>346</v>
      </c>
      <c r="G61" s="0" t="s">
        <v>347</v>
      </c>
      <c r="H61" s="0" t="s">
        <v>348</v>
      </c>
      <c r="I61" s="0" t="s">
        <v>177</v>
      </c>
      <c r="J61" s="0" t="s">
        <v>7</v>
      </c>
      <c r="K61" s="0" t="s">
        <v>69</v>
      </c>
      <c r="L61" s="0" t="s">
        <v>347</v>
      </c>
      <c r="M61" s="0" t="s">
        <v>55</v>
      </c>
      <c r="N61" s="0" t="s">
        <v>349</v>
      </c>
      <c r="O61" s="0" t="s">
        <v>350</v>
      </c>
      <c r="P61" s="0" t="s">
        <v>58</v>
      </c>
      <c r="Q61" s="0" t="s">
        <v>59</v>
      </c>
      <c r="R61" s="0" t="s">
        <v>60</v>
      </c>
      <c r="S61" s="0" t="s">
        <v>71</v>
      </c>
      <c r="T61" s="0" t="s">
        <v>62</v>
      </c>
      <c r="U61" s="0" t="s">
        <v>72</v>
      </c>
      <c r="V61" s="0" t="s">
        <v>63</v>
      </c>
      <c r="W61" s="0" t="s">
        <v>64</v>
      </c>
      <c r="X61" s="0" t="s">
        <v>59</v>
      </c>
      <c r="Y61" s="0" t="s">
        <v>58</v>
      </c>
      <c r="Z61" s="0" t="s">
        <v>73</v>
      </c>
      <c r="AA61" s="0" t="s">
        <v>15</v>
      </c>
      <c r="AB61" s="0" t="s">
        <v>351</v>
      </c>
      <c r="AC61" s="0" t="s">
        <v>349</v>
      </c>
    </row>
    <row r="62">
      <c r="A62" s="0">
        <v>61</v>
      </c>
      <c r="B62" s="0" t="s">
        <v>3</v>
      </c>
      <c r="C62" s="0" t="s">
        <v>5</v>
      </c>
      <c r="D62" s="0" t="s">
        <v>48</v>
      </c>
      <c r="E62" s="0" t="s">
        <v>352</v>
      </c>
      <c r="F62" s="0" t="s">
        <v>353</v>
      </c>
      <c r="G62" s="0" t="s">
        <v>354</v>
      </c>
      <c r="H62" s="0" t="s">
        <v>355</v>
      </c>
      <c r="I62" s="0" t="s">
        <v>108</v>
      </c>
      <c r="J62" s="0" t="s">
        <v>7</v>
      </c>
      <c r="K62" s="0" t="s">
        <v>69</v>
      </c>
      <c r="L62" s="0" t="s">
        <v>354</v>
      </c>
      <c r="M62" s="0" t="s">
        <v>55</v>
      </c>
      <c r="N62" s="0" t="s">
        <v>356</v>
      </c>
      <c r="O62" s="0" t="s">
        <v>357</v>
      </c>
      <c r="P62" s="0" t="s">
        <v>58</v>
      </c>
      <c r="Q62" s="0" t="s">
        <v>59</v>
      </c>
      <c r="R62" s="0" t="s">
        <v>60</v>
      </c>
      <c r="S62" s="0" t="s">
        <v>71</v>
      </c>
      <c r="T62" s="0" t="s">
        <v>62</v>
      </c>
      <c r="U62" s="0" t="s">
        <v>72</v>
      </c>
      <c r="V62" s="0" t="s">
        <v>63</v>
      </c>
      <c r="W62" s="0" t="s">
        <v>64</v>
      </c>
      <c r="X62" s="0" t="s">
        <v>59</v>
      </c>
      <c r="Y62" s="0" t="s">
        <v>58</v>
      </c>
      <c r="Z62" s="0" t="s">
        <v>73</v>
      </c>
      <c r="AA62" s="0" t="s">
        <v>15</v>
      </c>
      <c r="AB62" s="0" t="s">
        <v>358</v>
      </c>
      <c r="AC62" s="0" t="s">
        <v>356</v>
      </c>
    </row>
    <row r="63">
      <c r="A63" s="0">
        <v>62</v>
      </c>
      <c r="B63" s="0" t="s">
        <v>3</v>
      </c>
      <c r="C63" s="0" t="s">
        <v>5</v>
      </c>
      <c r="D63" s="0" t="s">
        <v>48</v>
      </c>
      <c r="E63" s="0" t="s">
        <v>352</v>
      </c>
      <c r="F63" s="0" t="s">
        <v>353</v>
      </c>
      <c r="G63" s="0" t="s">
        <v>354</v>
      </c>
      <c r="H63" s="0" t="s">
        <v>359</v>
      </c>
      <c r="I63" s="0" t="s">
        <v>108</v>
      </c>
      <c r="J63" s="0" t="s">
        <v>7</v>
      </c>
      <c r="K63" s="0" t="s">
        <v>69</v>
      </c>
      <c r="L63" s="0" t="s">
        <v>354</v>
      </c>
      <c r="M63" s="0" t="s">
        <v>55</v>
      </c>
      <c r="N63" s="0" t="s">
        <v>356</v>
      </c>
      <c r="O63" s="0" t="s">
        <v>357</v>
      </c>
      <c r="P63" s="0" t="s">
        <v>58</v>
      </c>
      <c r="Q63" s="0" t="s">
        <v>59</v>
      </c>
      <c r="R63" s="0" t="s">
        <v>60</v>
      </c>
      <c r="S63" s="0" t="s">
        <v>71</v>
      </c>
      <c r="T63" s="0" t="s">
        <v>62</v>
      </c>
      <c r="U63" s="0" t="s">
        <v>72</v>
      </c>
      <c r="V63" s="0" t="s">
        <v>63</v>
      </c>
      <c r="W63" s="0" t="s">
        <v>64</v>
      </c>
      <c r="X63" s="0" t="s">
        <v>59</v>
      </c>
      <c r="Y63" s="0" t="s">
        <v>58</v>
      </c>
      <c r="Z63" s="0" t="s">
        <v>73</v>
      </c>
      <c r="AA63" s="0" t="s">
        <v>15</v>
      </c>
      <c r="AB63" s="0" t="s">
        <v>360</v>
      </c>
      <c r="AC63" s="0" t="s">
        <v>356</v>
      </c>
    </row>
    <row r="64">
      <c r="A64" s="0">
        <v>63</v>
      </c>
      <c r="B64" s="0" t="s">
        <v>3</v>
      </c>
      <c r="C64" s="0" t="s">
        <v>5</v>
      </c>
      <c r="D64" s="0" t="s">
        <v>48</v>
      </c>
      <c r="E64" s="0" t="s">
        <v>361</v>
      </c>
      <c r="F64" s="0" t="s">
        <v>362</v>
      </c>
      <c r="G64" s="0" t="s">
        <v>363</v>
      </c>
      <c r="H64" s="0" t="s">
        <v>364</v>
      </c>
      <c r="I64" s="0" t="s">
        <v>108</v>
      </c>
      <c r="J64" s="0" t="s">
        <v>7</v>
      </c>
      <c r="K64" s="0" t="s">
        <v>69</v>
      </c>
      <c r="L64" s="0" t="s">
        <v>363</v>
      </c>
      <c r="M64" s="0" t="s">
        <v>55</v>
      </c>
      <c r="N64" s="0" t="s">
        <v>365</v>
      </c>
      <c r="O64" s="0" t="s">
        <v>366</v>
      </c>
      <c r="P64" s="0" t="s">
        <v>58</v>
      </c>
      <c r="Q64" s="0" t="s">
        <v>59</v>
      </c>
      <c r="R64" s="0" t="s">
        <v>60</v>
      </c>
      <c r="S64" s="0" t="s">
        <v>71</v>
      </c>
      <c r="T64" s="0" t="s">
        <v>62</v>
      </c>
      <c r="U64" s="0" t="s">
        <v>72</v>
      </c>
      <c r="V64" s="0" t="s">
        <v>63</v>
      </c>
      <c r="W64" s="0" t="s">
        <v>64</v>
      </c>
      <c r="X64" s="0" t="s">
        <v>59</v>
      </c>
      <c r="Y64" s="0" t="s">
        <v>58</v>
      </c>
      <c r="Z64" s="0" t="s">
        <v>73</v>
      </c>
      <c r="AA64" s="0" t="s">
        <v>15</v>
      </c>
      <c r="AB64" s="0" t="s">
        <v>367</v>
      </c>
      <c r="AC64" s="0" t="s">
        <v>365</v>
      </c>
    </row>
    <row r="65">
      <c r="A65" s="0">
        <v>64</v>
      </c>
      <c r="B65" s="0" t="s">
        <v>3</v>
      </c>
      <c r="C65" s="0" t="s">
        <v>5</v>
      </c>
      <c r="D65" s="0" t="s">
        <v>48</v>
      </c>
      <c r="E65" s="0" t="s">
        <v>368</v>
      </c>
      <c r="F65" s="0" t="s">
        <v>368</v>
      </c>
      <c r="G65" s="0" t="s">
        <v>369</v>
      </c>
      <c r="H65" s="0" t="s">
        <v>370</v>
      </c>
      <c r="I65" s="0" t="s">
        <v>177</v>
      </c>
      <c r="J65" s="0" t="s">
        <v>7</v>
      </c>
      <c r="K65" s="0" t="s">
        <v>69</v>
      </c>
      <c r="L65" s="0" t="s">
        <v>369</v>
      </c>
      <c r="M65" s="0" t="s">
        <v>55</v>
      </c>
      <c r="N65" s="0" t="s">
        <v>371</v>
      </c>
      <c r="O65" s="0" t="s">
        <v>372</v>
      </c>
      <c r="P65" s="0" t="s">
        <v>58</v>
      </c>
      <c r="Q65" s="0" t="s">
        <v>59</v>
      </c>
      <c r="R65" s="0" t="s">
        <v>60</v>
      </c>
      <c r="S65" s="0" t="s">
        <v>71</v>
      </c>
      <c r="T65" s="0" t="s">
        <v>62</v>
      </c>
      <c r="U65" s="0" t="s">
        <v>72</v>
      </c>
      <c r="V65" s="0" t="s">
        <v>63</v>
      </c>
      <c r="W65" s="0" t="s">
        <v>64</v>
      </c>
      <c r="X65" s="0" t="s">
        <v>59</v>
      </c>
      <c r="Y65" s="0" t="s">
        <v>58</v>
      </c>
      <c r="Z65" s="0" t="s">
        <v>73</v>
      </c>
      <c r="AA65" s="0" t="s">
        <v>15</v>
      </c>
      <c r="AB65" s="0" t="s">
        <v>373</v>
      </c>
      <c r="AC65" s="0" t="s">
        <v>371</v>
      </c>
    </row>
    <row r="66">
      <c r="A66" s="0">
        <v>65</v>
      </c>
      <c r="B66" s="0" t="s">
        <v>3</v>
      </c>
      <c r="C66" s="0" t="s">
        <v>5</v>
      </c>
      <c r="D66" s="0" t="s">
        <v>48</v>
      </c>
      <c r="E66" s="0" t="s">
        <v>188</v>
      </c>
      <c r="F66" s="0" t="s">
        <v>374</v>
      </c>
      <c r="G66" s="0" t="s">
        <v>375</v>
      </c>
      <c r="H66" s="0" t="s">
        <v>376</v>
      </c>
      <c r="I66" s="0" t="s">
        <v>53</v>
      </c>
      <c r="J66" s="0" t="s">
        <v>7</v>
      </c>
      <c r="K66" s="0" t="s">
        <v>69</v>
      </c>
      <c r="L66" s="0" t="s">
        <v>375</v>
      </c>
      <c r="M66" s="0" t="s">
        <v>55</v>
      </c>
      <c r="N66" s="0" t="s">
        <v>55</v>
      </c>
      <c r="O66" s="0" t="s">
        <v>377</v>
      </c>
      <c r="P66" s="0" t="s">
        <v>58</v>
      </c>
      <c r="Q66" s="0" t="s">
        <v>59</v>
      </c>
      <c r="R66" s="0" t="s">
        <v>60</v>
      </c>
      <c r="S66" s="0" t="s">
        <v>71</v>
      </c>
      <c r="T66" s="0" t="s">
        <v>62</v>
      </c>
      <c r="U66" s="0" t="s">
        <v>72</v>
      </c>
      <c r="V66" s="0" t="s">
        <v>63</v>
      </c>
      <c r="W66" s="0" t="s">
        <v>64</v>
      </c>
      <c r="X66" s="0" t="s">
        <v>59</v>
      </c>
      <c r="Y66" s="0" t="s">
        <v>58</v>
      </c>
      <c r="Z66" s="0" t="s">
        <v>73</v>
      </c>
      <c r="AA66" s="0" t="s">
        <v>15</v>
      </c>
      <c r="AB66" s="0" t="s">
        <v>378</v>
      </c>
      <c r="AC66" s="0" t="s">
        <v>100</v>
      </c>
    </row>
    <row r="67">
      <c r="A67" s="0">
        <v>66</v>
      </c>
      <c r="B67" s="0" t="s">
        <v>3</v>
      </c>
      <c r="C67" s="0" t="s">
        <v>5</v>
      </c>
      <c r="D67" s="0" t="s">
        <v>48</v>
      </c>
      <c r="E67" s="0" t="s">
        <v>188</v>
      </c>
      <c r="F67" s="0" t="s">
        <v>374</v>
      </c>
      <c r="G67" s="0" t="s">
        <v>375</v>
      </c>
      <c r="H67" s="0" t="s">
        <v>379</v>
      </c>
      <c r="I67" s="0" t="s">
        <v>177</v>
      </c>
      <c r="J67" s="0" t="s">
        <v>7</v>
      </c>
      <c r="K67" s="0" t="s">
        <v>69</v>
      </c>
      <c r="L67" s="0" t="s">
        <v>375</v>
      </c>
      <c r="M67" s="0" t="s">
        <v>55</v>
      </c>
      <c r="N67" s="0" t="s">
        <v>55</v>
      </c>
      <c r="O67" s="0" t="s">
        <v>377</v>
      </c>
      <c r="P67" s="0" t="s">
        <v>58</v>
      </c>
      <c r="Q67" s="0" t="s">
        <v>59</v>
      </c>
      <c r="R67" s="0" t="s">
        <v>60</v>
      </c>
      <c r="S67" s="0" t="s">
        <v>71</v>
      </c>
      <c r="T67" s="0" t="s">
        <v>62</v>
      </c>
      <c r="U67" s="0" t="s">
        <v>72</v>
      </c>
      <c r="V67" s="0" t="s">
        <v>63</v>
      </c>
      <c r="W67" s="0" t="s">
        <v>64</v>
      </c>
      <c r="X67" s="0" t="s">
        <v>59</v>
      </c>
      <c r="Y67" s="0" t="s">
        <v>58</v>
      </c>
      <c r="Z67" s="0" t="s">
        <v>73</v>
      </c>
      <c r="AA67" s="0" t="s">
        <v>15</v>
      </c>
      <c r="AB67" s="0" t="s">
        <v>380</v>
      </c>
      <c r="AC67" s="0" t="s">
        <v>100</v>
      </c>
    </row>
    <row r="68">
      <c r="A68" s="0">
        <v>67</v>
      </c>
      <c r="B68" s="0" t="s">
        <v>3</v>
      </c>
      <c r="C68" s="0" t="s">
        <v>5</v>
      </c>
      <c r="D68" s="0" t="s">
        <v>48</v>
      </c>
      <c r="E68" s="0" t="s">
        <v>188</v>
      </c>
      <c r="F68" s="0" t="s">
        <v>374</v>
      </c>
      <c r="G68" s="0" t="s">
        <v>375</v>
      </c>
      <c r="H68" s="0" t="s">
        <v>381</v>
      </c>
      <c r="I68" s="0" t="s">
        <v>177</v>
      </c>
      <c r="J68" s="0" t="s">
        <v>7</v>
      </c>
      <c r="K68" s="0" t="s">
        <v>69</v>
      </c>
      <c r="L68" s="0" t="s">
        <v>375</v>
      </c>
      <c r="M68" s="0" t="s">
        <v>55</v>
      </c>
      <c r="N68" s="0" t="s">
        <v>55</v>
      </c>
      <c r="O68" s="0" t="s">
        <v>377</v>
      </c>
      <c r="P68" s="0" t="s">
        <v>58</v>
      </c>
      <c r="Q68" s="0" t="s">
        <v>59</v>
      </c>
      <c r="R68" s="0" t="s">
        <v>60</v>
      </c>
      <c r="S68" s="0" t="s">
        <v>71</v>
      </c>
      <c r="T68" s="0" t="s">
        <v>62</v>
      </c>
      <c r="U68" s="0" t="s">
        <v>72</v>
      </c>
      <c r="V68" s="0" t="s">
        <v>63</v>
      </c>
      <c r="W68" s="0" t="s">
        <v>64</v>
      </c>
      <c r="X68" s="0" t="s">
        <v>59</v>
      </c>
      <c r="Y68" s="0" t="s">
        <v>58</v>
      </c>
      <c r="Z68" s="0" t="s">
        <v>73</v>
      </c>
      <c r="AA68" s="0" t="s">
        <v>15</v>
      </c>
      <c r="AB68" s="0" t="s">
        <v>382</v>
      </c>
      <c r="AC68" s="0" t="s">
        <v>100</v>
      </c>
    </row>
    <row r="69">
      <c r="A69" s="0">
        <v>68</v>
      </c>
      <c r="B69" s="0" t="s">
        <v>3</v>
      </c>
      <c r="C69" s="0" t="s">
        <v>5</v>
      </c>
      <c r="D69" s="0" t="s">
        <v>48</v>
      </c>
      <c r="E69" s="0" t="s">
        <v>188</v>
      </c>
      <c r="F69" s="0" t="s">
        <v>374</v>
      </c>
      <c r="G69" s="0" t="s">
        <v>375</v>
      </c>
      <c r="H69" s="0" t="s">
        <v>383</v>
      </c>
      <c r="I69" s="0" t="s">
        <v>177</v>
      </c>
      <c r="J69" s="0" t="s">
        <v>7</v>
      </c>
      <c r="K69" s="0" t="s">
        <v>69</v>
      </c>
      <c r="L69" s="0" t="s">
        <v>375</v>
      </c>
      <c r="M69" s="0" t="s">
        <v>55</v>
      </c>
      <c r="N69" s="0" t="s">
        <v>55</v>
      </c>
      <c r="O69" s="0" t="s">
        <v>377</v>
      </c>
      <c r="P69" s="0" t="s">
        <v>58</v>
      </c>
      <c r="Q69" s="0" t="s">
        <v>59</v>
      </c>
      <c r="R69" s="0" t="s">
        <v>60</v>
      </c>
      <c r="S69" s="0" t="s">
        <v>71</v>
      </c>
      <c r="T69" s="0" t="s">
        <v>62</v>
      </c>
      <c r="U69" s="0" t="s">
        <v>72</v>
      </c>
      <c r="V69" s="0" t="s">
        <v>63</v>
      </c>
      <c r="W69" s="0" t="s">
        <v>64</v>
      </c>
      <c r="X69" s="0" t="s">
        <v>59</v>
      </c>
      <c r="Y69" s="0" t="s">
        <v>58</v>
      </c>
      <c r="Z69" s="0" t="s">
        <v>73</v>
      </c>
      <c r="AA69" s="0" t="s">
        <v>15</v>
      </c>
      <c r="AB69" s="0" t="s">
        <v>384</v>
      </c>
      <c r="AC69" s="0" t="s">
        <v>100</v>
      </c>
    </row>
    <row r="70">
      <c r="A70" s="0">
        <v>69</v>
      </c>
      <c r="B70" s="0" t="s">
        <v>3</v>
      </c>
      <c r="C70" s="0" t="s">
        <v>5</v>
      </c>
      <c r="D70" s="0" t="s">
        <v>48</v>
      </c>
      <c r="E70" s="0" t="s">
        <v>188</v>
      </c>
      <c r="F70" s="0" t="s">
        <v>374</v>
      </c>
      <c r="G70" s="0" t="s">
        <v>375</v>
      </c>
      <c r="H70" s="0" t="s">
        <v>385</v>
      </c>
      <c r="I70" s="0" t="s">
        <v>177</v>
      </c>
      <c r="J70" s="0" t="s">
        <v>7</v>
      </c>
      <c r="K70" s="0" t="s">
        <v>69</v>
      </c>
      <c r="L70" s="0" t="s">
        <v>375</v>
      </c>
      <c r="M70" s="0" t="s">
        <v>55</v>
      </c>
      <c r="N70" s="0" t="s">
        <v>55</v>
      </c>
      <c r="O70" s="0" t="s">
        <v>377</v>
      </c>
      <c r="P70" s="0" t="s">
        <v>58</v>
      </c>
      <c r="Q70" s="0" t="s">
        <v>59</v>
      </c>
      <c r="R70" s="0" t="s">
        <v>60</v>
      </c>
      <c r="S70" s="0" t="s">
        <v>71</v>
      </c>
      <c r="T70" s="0" t="s">
        <v>62</v>
      </c>
      <c r="U70" s="0" t="s">
        <v>72</v>
      </c>
      <c r="V70" s="0" t="s">
        <v>63</v>
      </c>
      <c r="W70" s="0" t="s">
        <v>64</v>
      </c>
      <c r="X70" s="0" t="s">
        <v>59</v>
      </c>
      <c r="Y70" s="0" t="s">
        <v>58</v>
      </c>
      <c r="Z70" s="0" t="s">
        <v>73</v>
      </c>
      <c r="AA70" s="0" t="s">
        <v>15</v>
      </c>
      <c r="AB70" s="0" t="s">
        <v>386</v>
      </c>
      <c r="AC70" s="0" t="s">
        <v>100</v>
      </c>
    </row>
    <row r="71">
      <c r="A71" s="0">
        <v>70</v>
      </c>
      <c r="B71" s="0" t="s">
        <v>3</v>
      </c>
      <c r="C71" s="0" t="s">
        <v>5</v>
      </c>
      <c r="D71" s="0" t="s">
        <v>48</v>
      </c>
      <c r="E71" s="0" t="s">
        <v>188</v>
      </c>
      <c r="F71" s="0" t="s">
        <v>374</v>
      </c>
      <c r="G71" s="0" t="s">
        <v>375</v>
      </c>
      <c r="H71" s="0" t="s">
        <v>387</v>
      </c>
      <c r="I71" s="0" t="s">
        <v>177</v>
      </c>
      <c r="J71" s="0" t="s">
        <v>7</v>
      </c>
      <c r="K71" s="0" t="s">
        <v>69</v>
      </c>
      <c r="L71" s="0" t="s">
        <v>375</v>
      </c>
      <c r="M71" s="0" t="s">
        <v>55</v>
      </c>
      <c r="N71" s="0" t="s">
        <v>55</v>
      </c>
      <c r="O71" s="0" t="s">
        <v>377</v>
      </c>
      <c r="P71" s="0" t="s">
        <v>58</v>
      </c>
      <c r="Q71" s="0" t="s">
        <v>59</v>
      </c>
      <c r="R71" s="0" t="s">
        <v>60</v>
      </c>
      <c r="S71" s="0" t="s">
        <v>71</v>
      </c>
      <c r="T71" s="0" t="s">
        <v>62</v>
      </c>
      <c r="U71" s="0" t="s">
        <v>72</v>
      </c>
      <c r="V71" s="0" t="s">
        <v>63</v>
      </c>
      <c r="W71" s="0" t="s">
        <v>64</v>
      </c>
      <c r="X71" s="0" t="s">
        <v>59</v>
      </c>
      <c r="Y71" s="0" t="s">
        <v>58</v>
      </c>
      <c r="Z71" s="0" t="s">
        <v>73</v>
      </c>
      <c r="AA71" s="0" t="s">
        <v>15</v>
      </c>
      <c r="AB71" s="0" t="s">
        <v>388</v>
      </c>
      <c r="AC71" s="0" t="s">
        <v>100</v>
      </c>
    </row>
    <row r="72">
      <c r="A72" s="0">
        <v>71</v>
      </c>
      <c r="B72" s="0" t="s">
        <v>3</v>
      </c>
      <c r="C72" s="0" t="s">
        <v>5</v>
      </c>
      <c r="D72" s="0" t="s">
        <v>48</v>
      </c>
      <c r="E72" s="0" t="s">
        <v>188</v>
      </c>
      <c r="F72" s="0" t="s">
        <v>374</v>
      </c>
      <c r="G72" s="0" t="s">
        <v>375</v>
      </c>
      <c r="H72" s="0" t="s">
        <v>389</v>
      </c>
      <c r="I72" s="0" t="s">
        <v>177</v>
      </c>
      <c r="J72" s="0" t="s">
        <v>7</v>
      </c>
      <c r="K72" s="0" t="s">
        <v>69</v>
      </c>
      <c r="L72" s="0" t="s">
        <v>375</v>
      </c>
      <c r="M72" s="0" t="s">
        <v>55</v>
      </c>
      <c r="N72" s="0" t="s">
        <v>55</v>
      </c>
      <c r="O72" s="0" t="s">
        <v>377</v>
      </c>
      <c r="P72" s="0" t="s">
        <v>58</v>
      </c>
      <c r="Q72" s="0" t="s">
        <v>59</v>
      </c>
      <c r="R72" s="0" t="s">
        <v>60</v>
      </c>
      <c r="S72" s="0" t="s">
        <v>71</v>
      </c>
      <c r="T72" s="0" t="s">
        <v>62</v>
      </c>
      <c r="U72" s="0" t="s">
        <v>72</v>
      </c>
      <c r="V72" s="0" t="s">
        <v>63</v>
      </c>
      <c r="W72" s="0" t="s">
        <v>64</v>
      </c>
      <c r="X72" s="0" t="s">
        <v>59</v>
      </c>
      <c r="Y72" s="0" t="s">
        <v>58</v>
      </c>
      <c r="Z72" s="0" t="s">
        <v>73</v>
      </c>
      <c r="AA72" s="0" t="s">
        <v>15</v>
      </c>
      <c r="AB72" s="0" t="s">
        <v>390</v>
      </c>
      <c r="AC72" s="0" t="s">
        <v>100</v>
      </c>
    </row>
    <row r="73">
      <c r="A73" s="0">
        <v>72</v>
      </c>
      <c r="B73" s="0" t="s">
        <v>3</v>
      </c>
      <c r="C73" s="0" t="s">
        <v>5</v>
      </c>
      <c r="D73" s="0" t="s">
        <v>48</v>
      </c>
      <c r="E73" s="0" t="s">
        <v>188</v>
      </c>
      <c r="F73" s="0" t="s">
        <v>391</v>
      </c>
      <c r="G73" s="0" t="s">
        <v>375</v>
      </c>
      <c r="H73" s="0" t="s">
        <v>392</v>
      </c>
      <c r="I73" s="0" t="s">
        <v>77</v>
      </c>
      <c r="J73" s="0" t="s">
        <v>7</v>
      </c>
      <c r="K73" s="0" t="s">
        <v>69</v>
      </c>
      <c r="L73" s="0" t="s">
        <v>375</v>
      </c>
      <c r="M73" s="0" t="s">
        <v>55</v>
      </c>
      <c r="N73" s="0" t="s">
        <v>55</v>
      </c>
      <c r="O73" s="0" t="s">
        <v>393</v>
      </c>
      <c r="P73" s="0" t="s">
        <v>58</v>
      </c>
      <c r="Q73" s="0" t="s">
        <v>59</v>
      </c>
      <c r="R73" s="0" t="s">
        <v>60</v>
      </c>
      <c r="S73" s="0" t="s">
        <v>71</v>
      </c>
      <c r="T73" s="0" t="s">
        <v>62</v>
      </c>
      <c r="U73" s="0" t="s">
        <v>72</v>
      </c>
      <c r="V73" s="0" t="s">
        <v>63</v>
      </c>
      <c r="W73" s="0" t="s">
        <v>64</v>
      </c>
      <c r="X73" s="0" t="s">
        <v>59</v>
      </c>
      <c r="Y73" s="0" t="s">
        <v>58</v>
      </c>
      <c r="Z73" s="0" t="s">
        <v>73</v>
      </c>
      <c r="AA73" s="0" t="s">
        <v>15</v>
      </c>
      <c r="AB73" s="0" t="s">
        <v>394</v>
      </c>
      <c r="AC73" s="0" t="s">
        <v>100</v>
      </c>
    </row>
    <row r="74">
      <c r="A74" s="0">
        <v>73</v>
      </c>
      <c r="B74" s="0" t="s">
        <v>3</v>
      </c>
      <c r="C74" s="0" t="s">
        <v>5</v>
      </c>
      <c r="D74" s="0" t="s">
        <v>48</v>
      </c>
      <c r="E74" s="0" t="s">
        <v>188</v>
      </c>
      <c r="F74" s="0" t="s">
        <v>391</v>
      </c>
      <c r="G74" s="0" t="s">
        <v>375</v>
      </c>
      <c r="H74" s="0" t="s">
        <v>395</v>
      </c>
      <c r="I74" s="0" t="s">
        <v>77</v>
      </c>
      <c r="J74" s="0" t="s">
        <v>7</v>
      </c>
      <c r="K74" s="0" t="s">
        <v>69</v>
      </c>
      <c r="L74" s="0" t="s">
        <v>375</v>
      </c>
      <c r="M74" s="0" t="s">
        <v>55</v>
      </c>
      <c r="N74" s="0" t="s">
        <v>55</v>
      </c>
      <c r="O74" s="0" t="s">
        <v>393</v>
      </c>
      <c r="P74" s="0" t="s">
        <v>58</v>
      </c>
      <c r="Q74" s="0" t="s">
        <v>59</v>
      </c>
      <c r="R74" s="0" t="s">
        <v>60</v>
      </c>
      <c r="S74" s="0" t="s">
        <v>71</v>
      </c>
      <c r="T74" s="0" t="s">
        <v>62</v>
      </c>
      <c r="U74" s="0" t="s">
        <v>72</v>
      </c>
      <c r="V74" s="0" t="s">
        <v>63</v>
      </c>
      <c r="W74" s="0" t="s">
        <v>64</v>
      </c>
      <c r="X74" s="0" t="s">
        <v>59</v>
      </c>
      <c r="Y74" s="0" t="s">
        <v>58</v>
      </c>
      <c r="Z74" s="0" t="s">
        <v>73</v>
      </c>
      <c r="AA74" s="0" t="s">
        <v>15</v>
      </c>
      <c r="AB74" s="0" t="s">
        <v>396</v>
      </c>
      <c r="AC74" s="0" t="s">
        <v>100</v>
      </c>
    </row>
    <row r="75">
      <c r="A75" s="0">
        <v>74</v>
      </c>
      <c r="B75" s="0" t="s">
        <v>3</v>
      </c>
      <c r="C75" s="0" t="s">
        <v>5</v>
      </c>
      <c r="D75" s="0" t="s">
        <v>48</v>
      </c>
      <c r="E75" s="0" t="s">
        <v>397</v>
      </c>
      <c r="F75" s="0" t="s">
        <v>397</v>
      </c>
      <c r="G75" s="0" t="s">
        <v>398</v>
      </c>
      <c r="H75" s="0" t="s">
        <v>399</v>
      </c>
      <c r="I75" s="0" t="s">
        <v>177</v>
      </c>
      <c r="J75" s="0" t="s">
        <v>7</v>
      </c>
      <c r="K75" s="0" t="s">
        <v>69</v>
      </c>
      <c r="L75" s="0" t="s">
        <v>398</v>
      </c>
      <c r="M75" s="0" t="s">
        <v>55</v>
      </c>
      <c r="N75" s="0" t="s">
        <v>400</v>
      </c>
      <c r="O75" s="0" t="s">
        <v>401</v>
      </c>
      <c r="P75" s="0" t="s">
        <v>58</v>
      </c>
      <c r="Q75" s="0" t="s">
        <v>59</v>
      </c>
      <c r="R75" s="0" t="s">
        <v>60</v>
      </c>
      <c r="S75" s="0" t="s">
        <v>71</v>
      </c>
      <c r="T75" s="0" t="s">
        <v>62</v>
      </c>
      <c r="U75" s="0" t="s">
        <v>72</v>
      </c>
      <c r="V75" s="0" t="s">
        <v>63</v>
      </c>
      <c r="W75" s="0" t="s">
        <v>64</v>
      </c>
      <c r="X75" s="0" t="s">
        <v>59</v>
      </c>
      <c r="Y75" s="0" t="s">
        <v>58</v>
      </c>
      <c r="Z75" s="0" t="s">
        <v>73</v>
      </c>
      <c r="AA75" s="0" t="s">
        <v>15</v>
      </c>
      <c r="AB75" s="0" t="s">
        <v>402</v>
      </c>
      <c r="AC75" s="0" t="s">
        <v>400</v>
      </c>
    </row>
    <row r="76">
      <c r="A76" s="0">
        <v>75</v>
      </c>
      <c r="B76" s="0" t="s">
        <v>3</v>
      </c>
      <c r="C76" s="0" t="s">
        <v>5</v>
      </c>
      <c r="D76" s="0" t="s">
        <v>48</v>
      </c>
      <c r="E76" s="0" t="s">
        <v>199</v>
      </c>
      <c r="F76" s="0" t="s">
        <v>200</v>
      </c>
      <c r="G76" s="0" t="s">
        <v>403</v>
      </c>
      <c r="H76" s="0" t="s">
        <v>404</v>
      </c>
      <c r="I76" s="0" t="s">
        <v>177</v>
      </c>
      <c r="J76" s="0" t="s">
        <v>7</v>
      </c>
      <c r="K76" s="0" t="s">
        <v>69</v>
      </c>
      <c r="L76" s="0" t="s">
        <v>403</v>
      </c>
      <c r="M76" s="0" t="s">
        <v>55</v>
      </c>
      <c r="N76" s="0" t="s">
        <v>203</v>
      </c>
      <c r="O76" s="0" t="s">
        <v>204</v>
      </c>
      <c r="P76" s="0" t="s">
        <v>58</v>
      </c>
      <c r="Q76" s="0" t="s">
        <v>59</v>
      </c>
      <c r="R76" s="0" t="s">
        <v>60</v>
      </c>
      <c r="S76" s="0" t="s">
        <v>71</v>
      </c>
      <c r="T76" s="0" t="s">
        <v>62</v>
      </c>
      <c r="U76" s="0" t="s">
        <v>72</v>
      </c>
      <c r="V76" s="0" t="s">
        <v>63</v>
      </c>
      <c r="W76" s="0" t="s">
        <v>64</v>
      </c>
      <c r="X76" s="0" t="s">
        <v>59</v>
      </c>
      <c r="Y76" s="0" t="s">
        <v>58</v>
      </c>
      <c r="Z76" s="0" t="s">
        <v>73</v>
      </c>
      <c r="AA76" s="0" t="s">
        <v>15</v>
      </c>
      <c r="AB76" s="0" t="s">
        <v>405</v>
      </c>
      <c r="AC76" s="0" t="s">
        <v>203</v>
      </c>
    </row>
    <row r="77">
      <c r="A77" s="0">
        <v>76</v>
      </c>
      <c r="B77" s="0" t="s">
        <v>3</v>
      </c>
      <c r="C77" s="0" t="s">
        <v>5</v>
      </c>
      <c r="D77" s="0" t="s">
        <v>48</v>
      </c>
      <c r="E77" s="0" t="s">
        <v>406</v>
      </c>
      <c r="F77" s="0" t="s">
        <v>407</v>
      </c>
      <c r="G77" s="0" t="s">
        <v>408</v>
      </c>
      <c r="H77" s="0" t="s">
        <v>409</v>
      </c>
      <c r="I77" s="0" t="s">
        <v>125</v>
      </c>
      <c r="J77" s="0" t="s">
        <v>7</v>
      </c>
      <c r="K77" s="0" t="s">
        <v>69</v>
      </c>
      <c r="L77" s="0" t="s">
        <v>408</v>
      </c>
      <c r="M77" s="0" t="s">
        <v>55</v>
      </c>
      <c r="N77" s="0" t="s">
        <v>410</v>
      </c>
      <c r="O77" s="0" t="s">
        <v>411</v>
      </c>
      <c r="P77" s="0" t="s">
        <v>58</v>
      </c>
      <c r="Q77" s="0" t="s">
        <v>59</v>
      </c>
      <c r="R77" s="0" t="s">
        <v>60</v>
      </c>
      <c r="S77" s="0" t="s">
        <v>71</v>
      </c>
      <c r="T77" s="0" t="s">
        <v>62</v>
      </c>
      <c r="U77" s="0" t="s">
        <v>72</v>
      </c>
      <c r="V77" s="0" t="s">
        <v>63</v>
      </c>
      <c r="W77" s="0" t="s">
        <v>64</v>
      </c>
      <c r="X77" s="0" t="s">
        <v>59</v>
      </c>
      <c r="Y77" s="0" t="s">
        <v>58</v>
      </c>
      <c r="Z77" s="0" t="s">
        <v>73</v>
      </c>
      <c r="AA77" s="0" t="s">
        <v>15</v>
      </c>
      <c r="AB77" s="0" t="s">
        <v>412</v>
      </c>
      <c r="AC77" s="0" t="s">
        <v>410</v>
      </c>
    </row>
    <row r="78">
      <c r="A78" s="0">
        <v>77</v>
      </c>
      <c r="B78" s="0" t="s">
        <v>3</v>
      </c>
      <c r="C78" s="0" t="s">
        <v>5</v>
      </c>
      <c r="D78" s="0" t="s">
        <v>48</v>
      </c>
      <c r="E78" s="0" t="s">
        <v>213</v>
      </c>
      <c r="F78" s="0" t="s">
        <v>413</v>
      </c>
      <c r="G78" s="0" t="s">
        <v>414</v>
      </c>
      <c r="H78" s="0" t="s">
        <v>415</v>
      </c>
      <c r="I78" s="0" t="s">
        <v>125</v>
      </c>
      <c r="J78" s="0" t="s">
        <v>7</v>
      </c>
      <c r="K78" s="0" t="s">
        <v>69</v>
      </c>
      <c r="L78" s="0" t="s">
        <v>414</v>
      </c>
      <c r="M78" s="0" t="s">
        <v>55</v>
      </c>
      <c r="N78" s="0" t="s">
        <v>416</v>
      </c>
      <c r="O78" s="0" t="s">
        <v>417</v>
      </c>
      <c r="P78" s="0" t="s">
        <v>58</v>
      </c>
      <c r="Q78" s="0" t="s">
        <v>59</v>
      </c>
      <c r="R78" s="0" t="s">
        <v>60</v>
      </c>
      <c r="S78" s="0" t="s">
        <v>71</v>
      </c>
      <c r="T78" s="0" t="s">
        <v>62</v>
      </c>
      <c r="U78" s="0" t="s">
        <v>72</v>
      </c>
      <c r="V78" s="0" t="s">
        <v>63</v>
      </c>
      <c r="W78" s="0" t="s">
        <v>64</v>
      </c>
      <c r="X78" s="0" t="s">
        <v>59</v>
      </c>
      <c r="Y78" s="0" t="s">
        <v>58</v>
      </c>
      <c r="Z78" s="0" t="s">
        <v>73</v>
      </c>
      <c r="AA78" s="0" t="s">
        <v>15</v>
      </c>
      <c r="AB78" s="0" t="s">
        <v>418</v>
      </c>
      <c r="AC78" s="0" t="s">
        <v>416</v>
      </c>
    </row>
    <row r="79">
      <c r="A79" s="0">
        <v>78</v>
      </c>
      <c r="B79" s="0" t="s">
        <v>3</v>
      </c>
      <c r="C79" s="0" t="s">
        <v>5</v>
      </c>
      <c r="D79" s="0" t="s">
        <v>48</v>
      </c>
      <c r="E79" s="0" t="s">
        <v>213</v>
      </c>
      <c r="F79" s="0" t="s">
        <v>413</v>
      </c>
      <c r="G79" s="0" t="s">
        <v>414</v>
      </c>
      <c r="H79" s="0" t="s">
        <v>419</v>
      </c>
      <c r="I79" s="0" t="s">
        <v>125</v>
      </c>
      <c r="J79" s="0" t="s">
        <v>7</v>
      </c>
      <c r="K79" s="0" t="s">
        <v>69</v>
      </c>
      <c r="L79" s="0" t="s">
        <v>414</v>
      </c>
      <c r="M79" s="0" t="s">
        <v>55</v>
      </c>
      <c r="N79" s="0" t="s">
        <v>416</v>
      </c>
      <c r="O79" s="0" t="s">
        <v>417</v>
      </c>
      <c r="P79" s="0" t="s">
        <v>58</v>
      </c>
      <c r="Q79" s="0" t="s">
        <v>59</v>
      </c>
      <c r="R79" s="0" t="s">
        <v>60</v>
      </c>
      <c r="S79" s="0" t="s">
        <v>71</v>
      </c>
      <c r="T79" s="0" t="s">
        <v>62</v>
      </c>
      <c r="U79" s="0" t="s">
        <v>72</v>
      </c>
      <c r="V79" s="0" t="s">
        <v>63</v>
      </c>
      <c r="W79" s="0" t="s">
        <v>64</v>
      </c>
      <c r="X79" s="0" t="s">
        <v>59</v>
      </c>
      <c r="Y79" s="0" t="s">
        <v>58</v>
      </c>
      <c r="Z79" s="0" t="s">
        <v>73</v>
      </c>
      <c r="AA79" s="0" t="s">
        <v>15</v>
      </c>
      <c r="AB79" s="0" t="s">
        <v>420</v>
      </c>
      <c r="AC79" s="0" t="s">
        <v>416</v>
      </c>
    </row>
    <row r="80">
      <c r="A80" s="0">
        <v>79</v>
      </c>
      <c r="B80" s="0" t="s">
        <v>3</v>
      </c>
      <c r="C80" s="0" t="s">
        <v>5</v>
      </c>
      <c r="D80" s="0" t="s">
        <v>48</v>
      </c>
      <c r="E80" s="0" t="s">
        <v>421</v>
      </c>
      <c r="F80" s="0" t="s">
        <v>422</v>
      </c>
      <c r="G80" s="0" t="s">
        <v>423</v>
      </c>
      <c r="H80" s="0" t="s">
        <v>424</v>
      </c>
      <c r="I80" s="0" t="s">
        <v>108</v>
      </c>
      <c r="J80" s="0" t="s">
        <v>7</v>
      </c>
      <c r="K80" s="0" t="s">
        <v>69</v>
      </c>
      <c r="L80" s="0" t="s">
        <v>423</v>
      </c>
      <c r="M80" s="0" t="s">
        <v>55</v>
      </c>
      <c r="N80" s="0" t="s">
        <v>425</v>
      </c>
      <c r="O80" s="0" t="s">
        <v>426</v>
      </c>
      <c r="P80" s="0" t="s">
        <v>58</v>
      </c>
      <c r="Q80" s="0" t="s">
        <v>59</v>
      </c>
      <c r="R80" s="0" t="s">
        <v>60</v>
      </c>
      <c r="S80" s="0" t="s">
        <v>71</v>
      </c>
      <c r="T80" s="0" t="s">
        <v>62</v>
      </c>
      <c r="U80" s="0" t="s">
        <v>72</v>
      </c>
      <c r="V80" s="0" t="s">
        <v>63</v>
      </c>
      <c r="W80" s="0" t="s">
        <v>64</v>
      </c>
      <c r="X80" s="0" t="s">
        <v>59</v>
      </c>
      <c r="Y80" s="0" t="s">
        <v>58</v>
      </c>
      <c r="Z80" s="0" t="s">
        <v>73</v>
      </c>
      <c r="AA80" s="0" t="s">
        <v>15</v>
      </c>
      <c r="AB80" s="0" t="s">
        <v>427</v>
      </c>
      <c r="AC80" s="0" t="s">
        <v>425</v>
      </c>
    </row>
    <row r="81">
      <c r="A81" s="0">
        <v>80</v>
      </c>
      <c r="B81" s="0" t="s">
        <v>3</v>
      </c>
      <c r="C81" s="0" t="s">
        <v>5</v>
      </c>
      <c r="D81" s="0" t="s">
        <v>48</v>
      </c>
      <c r="E81" s="0" t="s">
        <v>421</v>
      </c>
      <c r="F81" s="0" t="s">
        <v>422</v>
      </c>
      <c r="G81" s="0" t="s">
        <v>423</v>
      </c>
      <c r="H81" s="0" t="s">
        <v>428</v>
      </c>
      <c r="I81" s="0" t="s">
        <v>108</v>
      </c>
      <c r="J81" s="0" t="s">
        <v>7</v>
      </c>
      <c r="K81" s="0" t="s">
        <v>69</v>
      </c>
      <c r="L81" s="0" t="s">
        <v>423</v>
      </c>
      <c r="M81" s="0" t="s">
        <v>55</v>
      </c>
      <c r="N81" s="0" t="s">
        <v>425</v>
      </c>
      <c r="O81" s="0" t="s">
        <v>426</v>
      </c>
      <c r="P81" s="0" t="s">
        <v>58</v>
      </c>
      <c r="Q81" s="0" t="s">
        <v>59</v>
      </c>
      <c r="R81" s="0" t="s">
        <v>60</v>
      </c>
      <c r="S81" s="0" t="s">
        <v>71</v>
      </c>
      <c r="T81" s="0" t="s">
        <v>62</v>
      </c>
      <c r="U81" s="0" t="s">
        <v>72</v>
      </c>
      <c r="V81" s="0" t="s">
        <v>63</v>
      </c>
      <c r="W81" s="0" t="s">
        <v>64</v>
      </c>
      <c r="X81" s="0" t="s">
        <v>59</v>
      </c>
      <c r="Y81" s="0" t="s">
        <v>58</v>
      </c>
      <c r="Z81" s="0" t="s">
        <v>73</v>
      </c>
      <c r="AA81" s="0" t="s">
        <v>15</v>
      </c>
      <c r="AB81" s="0" t="s">
        <v>429</v>
      </c>
      <c r="AC81" s="0" t="s">
        <v>425</v>
      </c>
    </row>
    <row r="82">
      <c r="A82" s="0">
        <v>81</v>
      </c>
      <c r="B82" s="0" t="s">
        <v>3</v>
      </c>
      <c r="C82" s="0" t="s">
        <v>5</v>
      </c>
      <c r="D82" s="0" t="s">
        <v>48</v>
      </c>
      <c r="E82" s="0" t="s">
        <v>430</v>
      </c>
      <c r="F82" s="0" t="s">
        <v>430</v>
      </c>
      <c r="G82" s="0" t="s">
        <v>431</v>
      </c>
      <c r="H82" s="0" t="s">
        <v>432</v>
      </c>
      <c r="I82" s="0" t="s">
        <v>119</v>
      </c>
      <c r="J82" s="0" t="s">
        <v>7</v>
      </c>
      <c r="K82" s="0" t="s">
        <v>69</v>
      </c>
      <c r="L82" s="0" t="s">
        <v>431</v>
      </c>
      <c r="M82" s="0" t="s">
        <v>55</v>
      </c>
      <c r="N82" s="0" t="s">
        <v>433</v>
      </c>
      <c r="O82" s="0" t="s">
        <v>434</v>
      </c>
      <c r="P82" s="0" t="s">
        <v>58</v>
      </c>
      <c r="Q82" s="0" t="s">
        <v>59</v>
      </c>
      <c r="R82" s="0" t="s">
        <v>60</v>
      </c>
      <c r="S82" s="0" t="s">
        <v>71</v>
      </c>
      <c r="T82" s="0" t="s">
        <v>62</v>
      </c>
      <c r="U82" s="0" t="s">
        <v>72</v>
      </c>
      <c r="V82" s="0" t="s">
        <v>63</v>
      </c>
      <c r="W82" s="0" t="s">
        <v>64</v>
      </c>
      <c r="X82" s="0" t="s">
        <v>59</v>
      </c>
      <c r="Y82" s="0" t="s">
        <v>58</v>
      </c>
      <c r="Z82" s="0" t="s">
        <v>73</v>
      </c>
      <c r="AA82" s="0" t="s">
        <v>15</v>
      </c>
      <c r="AB82" s="0" t="s">
        <v>435</v>
      </c>
      <c r="AC82" s="0" t="s">
        <v>433</v>
      </c>
    </row>
    <row r="83">
      <c r="A83" s="0">
        <v>82</v>
      </c>
      <c r="B83" s="0" t="s">
        <v>3</v>
      </c>
      <c r="C83" s="0" t="s">
        <v>5</v>
      </c>
      <c r="D83" s="0" t="s">
        <v>48</v>
      </c>
      <c r="E83" s="0" t="s">
        <v>430</v>
      </c>
      <c r="F83" s="0" t="s">
        <v>430</v>
      </c>
      <c r="G83" s="0" t="s">
        <v>436</v>
      </c>
      <c r="H83" s="0" t="s">
        <v>437</v>
      </c>
      <c r="I83" s="0" t="s">
        <v>438</v>
      </c>
      <c r="J83" s="0" t="s">
        <v>7</v>
      </c>
      <c r="K83" s="0" t="s">
        <v>69</v>
      </c>
      <c r="L83" s="0" t="s">
        <v>436</v>
      </c>
      <c r="M83" s="0" t="s">
        <v>55</v>
      </c>
      <c r="N83" s="0" t="s">
        <v>433</v>
      </c>
      <c r="O83" s="0" t="s">
        <v>434</v>
      </c>
      <c r="P83" s="0" t="s">
        <v>58</v>
      </c>
      <c r="Q83" s="0" t="s">
        <v>59</v>
      </c>
      <c r="R83" s="0" t="s">
        <v>60</v>
      </c>
      <c r="S83" s="0" t="s">
        <v>71</v>
      </c>
      <c r="T83" s="0" t="s">
        <v>62</v>
      </c>
      <c r="U83" s="0" t="s">
        <v>72</v>
      </c>
      <c r="V83" s="0" t="s">
        <v>63</v>
      </c>
      <c r="W83" s="0" t="s">
        <v>64</v>
      </c>
      <c r="X83" s="0" t="s">
        <v>59</v>
      </c>
      <c r="Y83" s="0" t="s">
        <v>58</v>
      </c>
      <c r="Z83" s="0" t="s">
        <v>73</v>
      </c>
      <c r="AA83" s="0" t="s">
        <v>15</v>
      </c>
      <c r="AB83" s="0" t="s">
        <v>439</v>
      </c>
      <c r="AC83" s="0" t="s">
        <v>433</v>
      </c>
    </row>
    <row r="84">
      <c r="A84" s="0">
        <v>83</v>
      </c>
      <c r="B84" s="0" t="s">
        <v>3</v>
      </c>
      <c r="C84" s="0" t="s">
        <v>5</v>
      </c>
      <c r="D84" s="0" t="s">
        <v>48</v>
      </c>
      <c r="E84" s="0" t="s">
        <v>250</v>
      </c>
      <c r="F84" s="0" t="s">
        <v>440</v>
      </c>
      <c r="G84" s="0" t="s">
        <v>441</v>
      </c>
      <c r="H84" s="0" t="s">
        <v>442</v>
      </c>
      <c r="I84" s="0" t="s">
        <v>119</v>
      </c>
      <c r="J84" s="0" t="s">
        <v>7</v>
      </c>
      <c r="K84" s="0" t="s">
        <v>69</v>
      </c>
      <c r="L84" s="0" t="s">
        <v>441</v>
      </c>
      <c r="M84" s="0" t="s">
        <v>55</v>
      </c>
      <c r="N84" s="0" t="s">
        <v>254</v>
      </c>
      <c r="O84" s="0" t="s">
        <v>443</v>
      </c>
      <c r="P84" s="0" t="s">
        <v>58</v>
      </c>
      <c r="Q84" s="0" t="s">
        <v>59</v>
      </c>
      <c r="R84" s="0" t="s">
        <v>60</v>
      </c>
      <c r="S84" s="0" t="s">
        <v>71</v>
      </c>
      <c r="T84" s="0" t="s">
        <v>62</v>
      </c>
      <c r="U84" s="0" t="s">
        <v>72</v>
      </c>
      <c r="V84" s="0" t="s">
        <v>63</v>
      </c>
      <c r="W84" s="0" t="s">
        <v>64</v>
      </c>
      <c r="X84" s="0" t="s">
        <v>59</v>
      </c>
      <c r="Y84" s="0" t="s">
        <v>58</v>
      </c>
      <c r="Z84" s="0" t="s">
        <v>73</v>
      </c>
      <c r="AA84" s="0" t="s">
        <v>15</v>
      </c>
      <c r="AB84" s="0" t="s">
        <v>444</v>
      </c>
      <c r="AC84" s="0" t="s">
        <v>254</v>
      </c>
    </row>
    <row r="85">
      <c r="A85" s="0">
        <v>84</v>
      </c>
      <c r="B85" s="0" t="s">
        <v>3</v>
      </c>
      <c r="C85" s="0" t="s">
        <v>5</v>
      </c>
      <c r="D85" s="0" t="s">
        <v>48</v>
      </c>
      <c r="E85" s="0" t="s">
        <v>250</v>
      </c>
      <c r="F85" s="0" t="s">
        <v>257</v>
      </c>
      <c r="G85" s="0" t="s">
        <v>445</v>
      </c>
      <c r="H85" s="0" t="s">
        <v>446</v>
      </c>
      <c r="I85" s="0" t="s">
        <v>177</v>
      </c>
      <c r="J85" s="0" t="s">
        <v>7</v>
      </c>
      <c r="K85" s="0" t="s">
        <v>69</v>
      </c>
      <c r="L85" s="0" t="s">
        <v>445</v>
      </c>
      <c r="M85" s="0" t="s">
        <v>55</v>
      </c>
      <c r="N85" s="0" t="s">
        <v>254</v>
      </c>
      <c r="O85" s="0" t="s">
        <v>259</v>
      </c>
      <c r="P85" s="0" t="s">
        <v>58</v>
      </c>
      <c r="Q85" s="0" t="s">
        <v>59</v>
      </c>
      <c r="R85" s="0" t="s">
        <v>60</v>
      </c>
      <c r="S85" s="0" t="s">
        <v>71</v>
      </c>
      <c r="T85" s="0" t="s">
        <v>62</v>
      </c>
      <c r="U85" s="0" t="s">
        <v>72</v>
      </c>
      <c r="V85" s="0" t="s">
        <v>63</v>
      </c>
      <c r="W85" s="0" t="s">
        <v>64</v>
      </c>
      <c r="X85" s="0" t="s">
        <v>59</v>
      </c>
      <c r="Y85" s="0" t="s">
        <v>58</v>
      </c>
      <c r="Z85" s="0" t="s">
        <v>73</v>
      </c>
      <c r="AA85" s="0" t="s">
        <v>15</v>
      </c>
      <c r="AB85" s="0" t="s">
        <v>447</v>
      </c>
      <c r="AC85" s="0" t="s">
        <v>254</v>
      </c>
    </row>
    <row r="86">
      <c r="A86" s="0">
        <v>85</v>
      </c>
      <c r="B86" s="0" t="s">
        <v>3</v>
      </c>
      <c r="C86" s="0" t="s">
        <v>5</v>
      </c>
      <c r="D86" s="0" t="s">
        <v>48</v>
      </c>
      <c r="E86" s="0" t="s">
        <v>250</v>
      </c>
      <c r="F86" s="0" t="s">
        <v>448</v>
      </c>
      <c r="G86" s="0" t="s">
        <v>449</v>
      </c>
      <c r="H86" s="0" t="s">
        <v>450</v>
      </c>
      <c r="I86" s="0" t="s">
        <v>119</v>
      </c>
      <c r="J86" s="0" t="s">
        <v>7</v>
      </c>
      <c r="K86" s="0" t="s">
        <v>69</v>
      </c>
      <c r="L86" s="0" t="s">
        <v>449</v>
      </c>
      <c r="M86" s="0" t="s">
        <v>55</v>
      </c>
      <c r="N86" s="0" t="s">
        <v>254</v>
      </c>
      <c r="O86" s="0" t="s">
        <v>451</v>
      </c>
      <c r="P86" s="0" t="s">
        <v>58</v>
      </c>
      <c r="Q86" s="0" t="s">
        <v>59</v>
      </c>
      <c r="R86" s="0" t="s">
        <v>60</v>
      </c>
      <c r="S86" s="0" t="s">
        <v>71</v>
      </c>
      <c r="T86" s="0" t="s">
        <v>62</v>
      </c>
      <c r="U86" s="0" t="s">
        <v>72</v>
      </c>
      <c r="V86" s="0" t="s">
        <v>63</v>
      </c>
      <c r="W86" s="0" t="s">
        <v>64</v>
      </c>
      <c r="X86" s="0" t="s">
        <v>59</v>
      </c>
      <c r="Y86" s="0" t="s">
        <v>58</v>
      </c>
      <c r="Z86" s="0" t="s">
        <v>73</v>
      </c>
      <c r="AA86" s="0" t="s">
        <v>15</v>
      </c>
      <c r="AB86" s="0" t="s">
        <v>452</v>
      </c>
      <c r="AC86" s="0" t="s">
        <v>254</v>
      </c>
    </row>
    <row r="87">
      <c r="A87" s="0">
        <v>86</v>
      </c>
      <c r="B87" s="0" t="s">
        <v>3</v>
      </c>
      <c r="C87" s="0" t="s">
        <v>5</v>
      </c>
      <c r="D87" s="0" t="s">
        <v>48</v>
      </c>
      <c r="E87" s="0" t="s">
        <v>250</v>
      </c>
      <c r="F87" s="0" t="s">
        <v>261</v>
      </c>
      <c r="G87" s="0" t="s">
        <v>445</v>
      </c>
      <c r="H87" s="0" t="s">
        <v>453</v>
      </c>
      <c r="I87" s="0" t="s">
        <v>125</v>
      </c>
      <c r="J87" s="0" t="s">
        <v>7</v>
      </c>
      <c r="K87" s="0" t="s">
        <v>69</v>
      </c>
      <c r="L87" s="0" t="s">
        <v>445</v>
      </c>
      <c r="M87" s="0" t="s">
        <v>55</v>
      </c>
      <c r="N87" s="0" t="s">
        <v>254</v>
      </c>
      <c r="O87" s="0" t="s">
        <v>263</v>
      </c>
      <c r="P87" s="0" t="s">
        <v>58</v>
      </c>
      <c r="Q87" s="0" t="s">
        <v>59</v>
      </c>
      <c r="R87" s="0" t="s">
        <v>60</v>
      </c>
      <c r="S87" s="0" t="s">
        <v>71</v>
      </c>
      <c r="T87" s="0" t="s">
        <v>62</v>
      </c>
      <c r="U87" s="0" t="s">
        <v>72</v>
      </c>
      <c r="V87" s="0" t="s">
        <v>63</v>
      </c>
      <c r="W87" s="0" t="s">
        <v>64</v>
      </c>
      <c r="X87" s="0" t="s">
        <v>59</v>
      </c>
      <c r="Y87" s="0" t="s">
        <v>58</v>
      </c>
      <c r="Z87" s="0" t="s">
        <v>73</v>
      </c>
      <c r="AA87" s="0" t="s">
        <v>15</v>
      </c>
      <c r="AB87" s="0" t="s">
        <v>454</v>
      </c>
      <c r="AC87" s="0" t="s">
        <v>254</v>
      </c>
    </row>
    <row r="88">
      <c r="A88" s="0">
        <v>87</v>
      </c>
      <c r="B88" s="0" t="s">
        <v>3</v>
      </c>
      <c r="C88" s="0" t="s">
        <v>5</v>
      </c>
      <c r="D88" s="0" t="s">
        <v>48</v>
      </c>
      <c r="E88" s="0" t="s">
        <v>455</v>
      </c>
      <c r="F88" s="0" t="s">
        <v>456</v>
      </c>
      <c r="G88" s="0" t="s">
        <v>457</v>
      </c>
      <c r="H88" s="0" t="s">
        <v>458</v>
      </c>
      <c r="I88" s="0" t="s">
        <v>177</v>
      </c>
      <c r="J88" s="0" t="s">
        <v>7</v>
      </c>
      <c r="K88" s="0" t="s">
        <v>69</v>
      </c>
      <c r="L88" s="0" t="s">
        <v>457</v>
      </c>
      <c r="M88" s="0" t="s">
        <v>55</v>
      </c>
      <c r="N88" s="0" t="s">
        <v>459</v>
      </c>
      <c r="O88" s="0" t="s">
        <v>460</v>
      </c>
      <c r="P88" s="0" t="s">
        <v>58</v>
      </c>
      <c r="Q88" s="0" t="s">
        <v>59</v>
      </c>
      <c r="R88" s="0" t="s">
        <v>60</v>
      </c>
      <c r="S88" s="0" t="s">
        <v>71</v>
      </c>
      <c r="T88" s="0" t="s">
        <v>62</v>
      </c>
      <c r="U88" s="0" t="s">
        <v>72</v>
      </c>
      <c r="V88" s="0" t="s">
        <v>63</v>
      </c>
      <c r="W88" s="0" t="s">
        <v>64</v>
      </c>
      <c r="X88" s="0" t="s">
        <v>59</v>
      </c>
      <c r="Y88" s="0" t="s">
        <v>58</v>
      </c>
      <c r="Z88" s="0" t="s">
        <v>73</v>
      </c>
      <c r="AA88" s="0" t="s">
        <v>15</v>
      </c>
      <c r="AB88" s="0" t="s">
        <v>461</v>
      </c>
      <c r="AC88" s="0" t="s">
        <v>459</v>
      </c>
    </row>
    <row r="89">
      <c r="A89" s="0">
        <v>88</v>
      </c>
      <c r="B89" s="0" t="s">
        <v>3</v>
      </c>
      <c r="C89" s="0" t="s">
        <v>5</v>
      </c>
      <c r="D89" s="0" t="s">
        <v>48</v>
      </c>
      <c r="E89" s="0" t="s">
        <v>462</v>
      </c>
      <c r="F89" s="0" t="s">
        <v>463</v>
      </c>
      <c r="G89" s="0" t="s">
        <v>464</v>
      </c>
      <c r="H89" s="0" t="s">
        <v>465</v>
      </c>
      <c r="I89" s="0" t="s">
        <v>108</v>
      </c>
      <c r="J89" s="0" t="s">
        <v>7</v>
      </c>
      <c r="K89" s="0" t="s">
        <v>69</v>
      </c>
      <c r="L89" s="0" t="s">
        <v>464</v>
      </c>
      <c r="M89" s="0" t="s">
        <v>55</v>
      </c>
      <c r="N89" s="0" t="s">
        <v>466</v>
      </c>
      <c r="O89" s="0" t="s">
        <v>467</v>
      </c>
      <c r="P89" s="0" t="s">
        <v>58</v>
      </c>
      <c r="Q89" s="0" t="s">
        <v>59</v>
      </c>
      <c r="R89" s="0" t="s">
        <v>60</v>
      </c>
      <c r="S89" s="0" t="s">
        <v>71</v>
      </c>
      <c r="T89" s="0" t="s">
        <v>62</v>
      </c>
      <c r="U89" s="0" t="s">
        <v>72</v>
      </c>
      <c r="V89" s="0" t="s">
        <v>63</v>
      </c>
      <c r="W89" s="0" t="s">
        <v>64</v>
      </c>
      <c r="X89" s="0" t="s">
        <v>59</v>
      </c>
      <c r="Y89" s="0" t="s">
        <v>58</v>
      </c>
      <c r="Z89" s="0" t="s">
        <v>73</v>
      </c>
      <c r="AA89" s="0" t="s">
        <v>15</v>
      </c>
      <c r="AB89" s="0" t="s">
        <v>468</v>
      </c>
      <c r="AC89" s="0" t="s">
        <v>466</v>
      </c>
    </row>
    <row r="90">
      <c r="A90" s="0">
        <v>89</v>
      </c>
      <c r="B90" s="0" t="s">
        <v>3</v>
      </c>
      <c r="C90" s="0" t="s">
        <v>5</v>
      </c>
      <c r="D90" s="0" t="s">
        <v>48</v>
      </c>
      <c r="E90" s="0" t="s">
        <v>469</v>
      </c>
      <c r="F90" s="0" t="s">
        <v>470</v>
      </c>
      <c r="G90" s="0" t="s">
        <v>471</v>
      </c>
      <c r="H90" s="0" t="s">
        <v>472</v>
      </c>
      <c r="I90" s="0" t="s">
        <v>177</v>
      </c>
      <c r="J90" s="0" t="s">
        <v>7</v>
      </c>
      <c r="K90" s="0" t="s">
        <v>69</v>
      </c>
      <c r="L90" s="0" t="s">
        <v>471</v>
      </c>
      <c r="M90" s="0" t="s">
        <v>55</v>
      </c>
      <c r="N90" s="0" t="s">
        <v>473</v>
      </c>
      <c r="O90" s="0" t="s">
        <v>474</v>
      </c>
      <c r="P90" s="0" t="s">
        <v>58</v>
      </c>
      <c r="Q90" s="0" t="s">
        <v>59</v>
      </c>
      <c r="R90" s="0" t="s">
        <v>60</v>
      </c>
      <c r="S90" s="0" t="s">
        <v>71</v>
      </c>
      <c r="T90" s="0" t="s">
        <v>62</v>
      </c>
      <c r="U90" s="0" t="s">
        <v>72</v>
      </c>
      <c r="V90" s="0" t="s">
        <v>63</v>
      </c>
      <c r="W90" s="0" t="s">
        <v>64</v>
      </c>
      <c r="X90" s="0" t="s">
        <v>59</v>
      </c>
      <c r="Y90" s="0" t="s">
        <v>58</v>
      </c>
      <c r="Z90" s="0" t="s">
        <v>73</v>
      </c>
      <c r="AA90" s="0" t="s">
        <v>15</v>
      </c>
      <c r="AB90" s="0" t="s">
        <v>475</v>
      </c>
      <c r="AC90" s="0" t="s">
        <v>473</v>
      </c>
    </row>
    <row r="91">
      <c r="A91" s="0">
        <v>90</v>
      </c>
      <c r="B91" s="0" t="s">
        <v>3</v>
      </c>
      <c r="C91" s="0" t="s">
        <v>5</v>
      </c>
      <c r="D91" s="0" t="s">
        <v>48</v>
      </c>
      <c r="E91" s="0" t="s">
        <v>476</v>
      </c>
      <c r="F91" s="0" t="s">
        <v>477</v>
      </c>
      <c r="G91" s="0" t="s">
        <v>215</v>
      </c>
      <c r="H91" s="0" t="s">
        <v>478</v>
      </c>
      <c r="I91" s="0" t="s">
        <v>177</v>
      </c>
      <c r="J91" s="0" t="s">
        <v>7</v>
      </c>
      <c r="K91" s="0" t="s">
        <v>69</v>
      </c>
      <c r="L91" s="0" t="s">
        <v>215</v>
      </c>
      <c r="M91" s="0" t="s">
        <v>55</v>
      </c>
      <c r="N91" s="0" t="s">
        <v>55</v>
      </c>
      <c r="O91" s="0" t="s">
        <v>479</v>
      </c>
      <c r="P91" s="0" t="s">
        <v>58</v>
      </c>
      <c r="Q91" s="0" t="s">
        <v>59</v>
      </c>
      <c r="R91" s="0" t="s">
        <v>60</v>
      </c>
      <c r="S91" s="0" t="s">
        <v>71</v>
      </c>
      <c r="T91" s="0" t="s">
        <v>62</v>
      </c>
      <c r="U91" s="0" t="s">
        <v>72</v>
      </c>
      <c r="V91" s="0" t="s">
        <v>63</v>
      </c>
      <c r="W91" s="0" t="s">
        <v>64</v>
      </c>
      <c r="X91" s="0" t="s">
        <v>59</v>
      </c>
      <c r="Y91" s="0" t="s">
        <v>58</v>
      </c>
      <c r="Z91" s="0" t="s">
        <v>73</v>
      </c>
      <c r="AA91" s="0" t="s">
        <v>15</v>
      </c>
      <c r="AB91" s="0" t="s">
        <v>480</v>
      </c>
      <c r="AC91" s="0" t="s">
        <v>100</v>
      </c>
    </row>
    <row r="92">
      <c r="A92" s="0">
        <v>91</v>
      </c>
      <c r="B92" s="0" t="s">
        <v>3</v>
      </c>
      <c r="C92" s="0" t="s">
        <v>5</v>
      </c>
      <c r="D92" s="0" t="s">
        <v>48</v>
      </c>
      <c r="E92" s="0" t="s">
        <v>332</v>
      </c>
      <c r="F92" s="0" t="s">
        <v>332</v>
      </c>
      <c r="G92" s="0" t="s">
        <v>481</v>
      </c>
      <c r="H92" s="0" t="s">
        <v>482</v>
      </c>
      <c r="I92" s="0" t="s">
        <v>438</v>
      </c>
      <c r="J92" s="0" t="s">
        <v>7</v>
      </c>
      <c r="K92" s="0" t="s">
        <v>69</v>
      </c>
      <c r="L92" s="0" t="s">
        <v>481</v>
      </c>
      <c r="M92" s="0" t="s">
        <v>55</v>
      </c>
      <c r="N92" s="0" t="s">
        <v>336</v>
      </c>
      <c r="O92" s="0" t="s">
        <v>483</v>
      </c>
      <c r="P92" s="0" t="s">
        <v>58</v>
      </c>
      <c r="Q92" s="0" t="s">
        <v>59</v>
      </c>
      <c r="R92" s="0" t="s">
        <v>60</v>
      </c>
      <c r="S92" s="0" t="s">
        <v>71</v>
      </c>
      <c r="T92" s="0" t="s">
        <v>62</v>
      </c>
      <c r="U92" s="0" t="s">
        <v>72</v>
      </c>
      <c r="V92" s="0" t="s">
        <v>63</v>
      </c>
      <c r="W92" s="0" t="s">
        <v>64</v>
      </c>
      <c r="X92" s="0" t="s">
        <v>59</v>
      </c>
      <c r="Y92" s="0" t="s">
        <v>58</v>
      </c>
      <c r="Z92" s="0" t="s">
        <v>73</v>
      </c>
      <c r="AA92" s="0" t="s">
        <v>15</v>
      </c>
      <c r="AB92" s="0" t="s">
        <v>484</v>
      </c>
      <c r="AC92" s="0" t="s">
        <v>336</v>
      </c>
    </row>
    <row r="93">
      <c r="A93" s="0">
        <v>92</v>
      </c>
      <c r="B93" s="0" t="s">
        <v>3</v>
      </c>
      <c r="C93" s="0" t="s">
        <v>5</v>
      </c>
      <c r="D93" s="0" t="s">
        <v>48</v>
      </c>
      <c r="E93" s="0" t="s">
        <v>485</v>
      </c>
      <c r="F93" s="0" t="s">
        <v>486</v>
      </c>
      <c r="G93" s="0" t="s">
        <v>487</v>
      </c>
      <c r="H93" s="0" t="s">
        <v>488</v>
      </c>
      <c r="I93" s="0" t="s">
        <v>100</v>
      </c>
      <c r="J93" s="0" t="s">
        <v>7</v>
      </c>
      <c r="K93" s="0" t="s">
        <v>69</v>
      </c>
      <c r="L93" s="0" t="s">
        <v>487</v>
      </c>
      <c r="M93" s="0" t="s">
        <v>55</v>
      </c>
      <c r="N93" s="0" t="s">
        <v>489</v>
      </c>
      <c r="O93" s="0" t="s">
        <v>490</v>
      </c>
      <c r="P93" s="0" t="s">
        <v>58</v>
      </c>
      <c r="Q93" s="0" t="s">
        <v>59</v>
      </c>
      <c r="R93" s="0" t="s">
        <v>60</v>
      </c>
      <c r="S93" s="0" t="s">
        <v>71</v>
      </c>
      <c r="T93" s="0" t="s">
        <v>62</v>
      </c>
      <c r="U93" s="0" t="s">
        <v>72</v>
      </c>
      <c r="V93" s="0" t="s">
        <v>63</v>
      </c>
      <c r="W93" s="0" t="s">
        <v>64</v>
      </c>
      <c r="X93" s="0" t="s">
        <v>59</v>
      </c>
      <c r="Y93" s="0" t="s">
        <v>58</v>
      </c>
      <c r="Z93" s="0" t="s">
        <v>73</v>
      </c>
      <c r="AA93" s="0" t="s">
        <v>15</v>
      </c>
      <c r="AB93" s="0" t="s">
        <v>491</v>
      </c>
      <c r="AC93" s="0" t="s">
        <v>489</v>
      </c>
    </row>
    <row r="94">
      <c r="A94" s="0">
        <v>93</v>
      </c>
      <c r="B94" s="0" t="s">
        <v>3</v>
      </c>
      <c r="C94" s="0" t="s">
        <v>5</v>
      </c>
      <c r="D94" s="0" t="s">
        <v>48</v>
      </c>
      <c r="E94" s="0" t="s">
        <v>121</v>
      </c>
      <c r="F94" s="0" t="s">
        <v>492</v>
      </c>
      <c r="G94" s="0" t="s">
        <v>493</v>
      </c>
      <c r="H94" s="0" t="s">
        <v>494</v>
      </c>
      <c r="I94" s="0" t="s">
        <v>77</v>
      </c>
      <c r="J94" s="0" t="s">
        <v>7</v>
      </c>
      <c r="K94" s="0" t="s">
        <v>69</v>
      </c>
      <c r="L94" s="0" t="s">
        <v>493</v>
      </c>
      <c r="M94" s="0" t="s">
        <v>495</v>
      </c>
      <c r="N94" s="0" t="s">
        <v>496</v>
      </c>
      <c r="O94" s="0" t="s">
        <v>497</v>
      </c>
      <c r="P94" s="0" t="s">
        <v>58</v>
      </c>
      <c r="Q94" s="0" t="s">
        <v>72</v>
      </c>
      <c r="R94" s="0" t="s">
        <v>60</v>
      </c>
      <c r="S94" s="0" t="s">
        <v>71</v>
      </c>
      <c r="T94" s="0" t="s">
        <v>62</v>
      </c>
      <c r="U94" s="0" t="s">
        <v>72</v>
      </c>
      <c r="V94" s="0" t="s">
        <v>498</v>
      </c>
      <c r="W94" s="0" t="s">
        <v>499</v>
      </c>
      <c r="X94" s="0" t="s">
        <v>72</v>
      </c>
      <c r="Y94" s="0" t="s">
        <v>500</v>
      </c>
      <c r="Z94" s="0" t="s">
        <v>499</v>
      </c>
      <c r="AA94" s="0" t="s">
        <v>15</v>
      </c>
      <c r="AB94" s="0" t="s">
        <v>501</v>
      </c>
      <c r="AC94" s="0" t="s">
        <v>496</v>
      </c>
    </row>
    <row r="95">
      <c r="A95" s="0">
        <v>94</v>
      </c>
      <c r="B95" s="0" t="s">
        <v>3</v>
      </c>
      <c r="C95" s="0" t="s">
        <v>5</v>
      </c>
      <c r="D95" s="0" t="s">
        <v>48</v>
      </c>
      <c r="E95" s="0" t="s">
        <v>121</v>
      </c>
      <c r="F95" s="0" t="s">
        <v>502</v>
      </c>
      <c r="G95" s="0" t="s">
        <v>493</v>
      </c>
      <c r="H95" s="0" t="s">
        <v>503</v>
      </c>
      <c r="I95" s="0" t="s">
        <v>119</v>
      </c>
      <c r="J95" s="0" t="s">
        <v>7</v>
      </c>
      <c r="K95" s="0" t="s">
        <v>69</v>
      </c>
      <c r="L95" s="0" t="s">
        <v>493</v>
      </c>
      <c r="M95" s="0" t="s">
        <v>495</v>
      </c>
      <c r="N95" s="0" t="s">
        <v>496</v>
      </c>
      <c r="O95" s="0" t="s">
        <v>504</v>
      </c>
      <c r="P95" s="0" t="s">
        <v>58</v>
      </c>
      <c r="Q95" s="0" t="s">
        <v>72</v>
      </c>
      <c r="R95" s="0" t="s">
        <v>60</v>
      </c>
      <c r="S95" s="0" t="s">
        <v>71</v>
      </c>
      <c r="T95" s="0" t="s">
        <v>62</v>
      </c>
      <c r="U95" s="0" t="s">
        <v>72</v>
      </c>
      <c r="V95" s="0" t="s">
        <v>498</v>
      </c>
      <c r="W95" s="0" t="s">
        <v>499</v>
      </c>
      <c r="X95" s="0" t="s">
        <v>72</v>
      </c>
      <c r="Y95" s="0" t="s">
        <v>500</v>
      </c>
      <c r="Z95" s="0" t="s">
        <v>499</v>
      </c>
      <c r="AA95" s="0" t="s">
        <v>15</v>
      </c>
      <c r="AB95" s="0" t="s">
        <v>505</v>
      </c>
      <c r="AC95" s="0" t="s">
        <v>496</v>
      </c>
    </row>
    <row r="96">
      <c r="A96" s="0">
        <v>95</v>
      </c>
      <c r="B96" s="0" t="s">
        <v>3</v>
      </c>
      <c r="C96" s="0" t="s">
        <v>5</v>
      </c>
      <c r="D96" s="0" t="s">
        <v>48</v>
      </c>
      <c r="E96" s="0" t="s">
        <v>121</v>
      </c>
      <c r="F96" s="0" t="s">
        <v>506</v>
      </c>
      <c r="G96" s="0" t="s">
        <v>493</v>
      </c>
      <c r="H96" s="0" t="s">
        <v>507</v>
      </c>
      <c r="I96" s="0" t="s">
        <v>119</v>
      </c>
      <c r="J96" s="0" t="s">
        <v>7</v>
      </c>
      <c r="K96" s="0" t="s">
        <v>69</v>
      </c>
      <c r="L96" s="0" t="s">
        <v>493</v>
      </c>
      <c r="M96" s="0" t="s">
        <v>495</v>
      </c>
      <c r="N96" s="0" t="s">
        <v>496</v>
      </c>
      <c r="O96" s="0" t="s">
        <v>508</v>
      </c>
      <c r="P96" s="0" t="s">
        <v>58</v>
      </c>
      <c r="Q96" s="0" t="s">
        <v>72</v>
      </c>
      <c r="R96" s="0" t="s">
        <v>60</v>
      </c>
      <c r="S96" s="0" t="s">
        <v>71</v>
      </c>
      <c r="T96" s="0" t="s">
        <v>62</v>
      </c>
      <c r="U96" s="0" t="s">
        <v>72</v>
      </c>
      <c r="V96" s="0" t="s">
        <v>498</v>
      </c>
      <c r="W96" s="0" t="s">
        <v>499</v>
      </c>
      <c r="X96" s="0" t="s">
        <v>72</v>
      </c>
      <c r="Y96" s="0" t="s">
        <v>500</v>
      </c>
      <c r="Z96" s="0" t="s">
        <v>499</v>
      </c>
      <c r="AA96" s="0" t="s">
        <v>15</v>
      </c>
      <c r="AB96" s="0" t="s">
        <v>509</v>
      </c>
      <c r="AC96" s="0" t="s">
        <v>496</v>
      </c>
    </row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</sheetData>
  <autoFilter ref="A1:AC21" xr:uid="{00000000-0009-0000-0000-000001000000}"/>
  <conditionalFormatting sqref="J2:J21">
    <cfRule type="cellIs" dxfId="1" priority="1" operator="equal">
      <formula>"Critical"</formula>
    </cfRule>
    <cfRule type="cellIs" dxfId="0" priority="2" operator="equal">
      <formula>"High"</formula>
    </cfRule>
  </conditionalFormatting>
  <conditionalFormatting sqref="K2:K21">
    <cfRule type="cellIs" dxfId="7" priority="3" operator="equal">
      <formula>"KEV"</formula>
    </cfRule>
  </conditionalFormatting>
  <hyperlinks>
    <hyperlink ref="AB2" r:id="rId18"/>
    <hyperlink ref="AB3" r:id="rId19"/>
    <hyperlink ref="AB4" r:id="rId20"/>
    <hyperlink ref="AB5" r:id="rId21"/>
    <hyperlink ref="AB6" r:id="rId22"/>
    <hyperlink ref="AB7" r:id="rId23"/>
    <hyperlink ref="AB8" r:id="rId24"/>
    <hyperlink ref="AB9" r:id="rId25"/>
    <hyperlink ref="AB10" r:id="rId26"/>
    <hyperlink ref="AB11" r:id="rId27"/>
    <hyperlink ref="AB12" r:id="rId28"/>
    <hyperlink ref="AB13" r:id="rId29"/>
    <hyperlink ref="AB14" r:id="rId30"/>
    <hyperlink ref="AB15" r:id="rId31"/>
    <hyperlink ref="AB16" r:id="rId32"/>
    <hyperlink ref="AB17" r:id="rId33"/>
    <hyperlink ref="AB18" r:id="rId34"/>
    <hyperlink ref="AB19" r:id="rId35"/>
  </hyperlinks>
  <pageMargins left="0.7" right="0.7" top="0.75" bottom="0.75" header="0.3" footer="0.3"/>
  <headerFooter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errorTitle="مقدار نامعتبر" error="لطفاً از فهرست انتخاب کنید" xr:uid="{00000000-0002-0000-0100-000000000000}">
          <x14:formula1>
            <xm:f>_Lists!$A$2:$A$17</xm:f>
          </x14:formula1>
          <xm:sqref>D2:D21</xm:sqref>
        </x14:dataValidation>
        <x14:dataValidation type="list" allowBlank="1" showErrorMessage="1" xr:uid="{00000000-0002-0000-0100-000001000000}">
          <x14:formula1>
            <xm:f>_Lists!$B$2:$B$5</xm:f>
          </x14:formula1>
          <xm:sqref>J2:J21</xm:sqref>
        </x14:dataValidation>
        <x14:dataValidation type="list" allowBlank="1" showErrorMessage="1" xr:uid="{00000000-0002-0000-0100-000002000000}">
          <x14:formula1>
            <xm:f>_Lists!$C$2:$C$4</xm:f>
          </x14:formula1>
          <xm:sqref>K2:K21</xm:sqref>
        </x14:dataValidation>
        <x14:dataValidation type="list" allowBlank="1" showErrorMessage="1" xr:uid="{00000000-0002-0000-0100-000003000000}">
          <x14:formula1>
            <xm:f>_Lists!$D$2:$D$3</xm:f>
          </x14:formula1>
          <xm:sqref>Q2:Q21</xm:sqref>
        </x14:dataValidation>
        <x14:dataValidation type="list" allowBlank="1" showErrorMessage="1" xr:uid="{00000000-0002-0000-0100-000004000000}">
          <x14:formula1>
            <xm:f>_Lists!$E$2:$E$7</xm:f>
          </x14:formula1>
          <xm:sqref>AA2:AA21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0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7.6640625" customWidth="1"/>
    <col min="2" max="2" width="15.33203125" customWidth="1"/>
    <col min="3" max="3" width="23.88671875" customWidth="1"/>
    <col min="4" max="4" width="9.109375" customWidth="1"/>
    <col min="5" max="5" width="16.44140625" customWidth="1"/>
    <col min="6" max="6" width="21.21875" customWidth="1"/>
    <col min="7" max="7" width="15" customWidth="1"/>
    <col min="8" max="8" width="16.77734375" customWidth="1"/>
    <col min="9" max="9" width="11.88671875" customWidth="1"/>
    <col min="10" max="10" width="19.77734375" customWidth="1"/>
    <col min="11" max="11" width="17.21875" customWidth="1"/>
    <col min="12" max="12" width="20.33203125" customWidth="1"/>
  </cols>
  <sheetData>
    <row r="1">
      <c r="A1" s="0" t="s">
        <v>510</v>
      </c>
      <c r="B1" s="0" t="s">
        <v>511</v>
      </c>
      <c r="C1" s="0" t="s">
        <v>512</v>
      </c>
      <c r="D1" s="0" t="s">
        <v>513</v>
      </c>
      <c r="E1" s="0" t="s">
        <v>514</v>
      </c>
      <c r="F1" s="0" t="s">
        <v>515</v>
      </c>
      <c r="G1" s="0" t="s">
        <v>516</v>
      </c>
      <c r="H1" s="0" t="s">
        <v>517</v>
      </c>
      <c r="I1" s="0" t="s">
        <v>518</v>
      </c>
      <c r="J1" s="0" t="s">
        <v>519</v>
      </c>
      <c r="K1" s="0" t="s">
        <v>520</v>
      </c>
      <c r="L1" s="0" t="s">
        <v>521</v>
      </c>
    </row>
    <row r="2">
      <c r="A2" s="0" t="s">
        <v>94</v>
      </c>
      <c r="B2" s="0" t="s">
        <v>522</v>
      </c>
      <c r="C2" s="0" t="s">
        <v>523</v>
      </c>
      <c r="D2" s="0" t="s">
        <v>523</v>
      </c>
      <c r="E2" s="0" t="s">
        <v>58</v>
      </c>
      <c r="F2" s="0" t="s">
        <v>49</v>
      </c>
      <c r="G2" s="0" t="s">
        <v>524</v>
      </c>
      <c r="H2" s="0" t="s">
        <v>59</v>
      </c>
      <c r="I2" s="0" t="s">
        <v>60</v>
      </c>
      <c r="J2" s="0" t="s">
        <v>523</v>
      </c>
      <c r="K2" s="0" t="s">
        <v>523</v>
      </c>
      <c r="L2" s="0" t="s">
        <v>525</v>
      </c>
    </row>
    <row r="3">
      <c r="A3" s="0" t="s">
        <v>57</v>
      </c>
      <c r="B3" s="0" t="s">
        <v>526</v>
      </c>
      <c r="C3" s="0" t="s">
        <v>523</v>
      </c>
      <c r="D3" s="0" t="s">
        <v>523</v>
      </c>
      <c r="E3" s="0" t="s">
        <v>58</v>
      </c>
      <c r="F3" s="0" t="s">
        <v>49</v>
      </c>
      <c r="G3" s="0" t="s">
        <v>524</v>
      </c>
      <c r="H3" s="0" t="s">
        <v>59</v>
      </c>
      <c r="I3" s="0" t="s">
        <v>60</v>
      </c>
      <c r="J3" s="0" t="s">
        <v>523</v>
      </c>
      <c r="K3" s="0" t="s">
        <v>523</v>
      </c>
      <c r="L3" s="0" t="s">
        <v>525</v>
      </c>
    </row>
    <row r="4">
      <c r="A4" s="0" t="s">
        <v>323</v>
      </c>
      <c r="B4" s="0" t="s">
        <v>527</v>
      </c>
      <c r="C4" s="0" t="s">
        <v>523</v>
      </c>
      <c r="D4" s="0" t="s">
        <v>523</v>
      </c>
      <c r="E4" s="0" t="s">
        <v>58</v>
      </c>
      <c r="F4" s="0" t="s">
        <v>285</v>
      </c>
      <c r="G4" s="0" t="s">
        <v>524</v>
      </c>
      <c r="H4" s="0" t="s">
        <v>59</v>
      </c>
      <c r="I4" s="0" t="s">
        <v>60</v>
      </c>
      <c r="J4" s="0" t="s">
        <v>523</v>
      </c>
      <c r="K4" s="0" t="s">
        <v>523</v>
      </c>
      <c r="L4" s="0" t="s">
        <v>525</v>
      </c>
    </row>
    <row r="5">
      <c r="A5" s="0" t="s">
        <v>296</v>
      </c>
      <c r="B5" s="0" t="s">
        <v>528</v>
      </c>
      <c r="C5" s="0" t="s">
        <v>523</v>
      </c>
      <c r="D5" s="0" t="s">
        <v>523</v>
      </c>
      <c r="E5" s="0" t="s">
        <v>58</v>
      </c>
      <c r="F5" s="0" t="s">
        <v>285</v>
      </c>
      <c r="G5" s="0" t="s">
        <v>524</v>
      </c>
      <c r="H5" s="0" t="s">
        <v>59</v>
      </c>
      <c r="I5" s="0" t="s">
        <v>60</v>
      </c>
      <c r="J5" s="0" t="s">
        <v>523</v>
      </c>
      <c r="K5" s="0" t="s">
        <v>523</v>
      </c>
      <c r="L5" s="0" t="s">
        <v>525</v>
      </c>
    </row>
    <row r="6">
      <c r="A6" s="0" t="s">
        <v>289</v>
      </c>
      <c r="B6" s="0" t="s">
        <v>529</v>
      </c>
      <c r="C6" s="0" t="s">
        <v>523</v>
      </c>
      <c r="D6" s="0" t="s">
        <v>523</v>
      </c>
      <c r="E6" s="0" t="s">
        <v>58</v>
      </c>
      <c r="F6" s="0" t="s">
        <v>285</v>
      </c>
      <c r="G6" s="0" t="s">
        <v>524</v>
      </c>
      <c r="H6" s="0" t="s">
        <v>59</v>
      </c>
      <c r="I6" s="0" t="s">
        <v>60</v>
      </c>
      <c r="J6" s="0" t="s">
        <v>523</v>
      </c>
      <c r="K6" s="0" t="s">
        <v>523</v>
      </c>
      <c r="L6" s="0" t="s">
        <v>525</v>
      </c>
    </row>
    <row r="7">
      <c r="A7" s="0" t="s">
        <v>460</v>
      </c>
      <c r="B7" s="0" t="s">
        <v>530</v>
      </c>
      <c r="C7" s="0" t="s">
        <v>523</v>
      </c>
      <c r="D7" s="0" t="s">
        <v>523</v>
      </c>
      <c r="E7" s="0" t="s">
        <v>58</v>
      </c>
      <c r="F7" s="0" t="s">
        <v>455</v>
      </c>
      <c r="G7" s="0" t="s">
        <v>524</v>
      </c>
      <c r="H7" s="0" t="s">
        <v>59</v>
      </c>
      <c r="I7" s="0" t="s">
        <v>60</v>
      </c>
      <c r="J7" s="0" t="s">
        <v>523</v>
      </c>
      <c r="K7" s="0" t="s">
        <v>523</v>
      </c>
      <c r="L7" s="0" t="s">
        <v>525</v>
      </c>
    </row>
    <row r="8">
      <c r="A8" s="0" t="s">
        <v>474</v>
      </c>
      <c r="B8" s="0" t="s">
        <v>531</v>
      </c>
      <c r="C8" s="0" t="s">
        <v>523</v>
      </c>
      <c r="D8" s="0" t="s">
        <v>523</v>
      </c>
      <c r="E8" s="0" t="s">
        <v>58</v>
      </c>
      <c r="F8" s="0" t="s">
        <v>469</v>
      </c>
      <c r="G8" s="0" t="s">
        <v>524</v>
      </c>
      <c r="H8" s="0" t="s">
        <v>59</v>
      </c>
      <c r="I8" s="0" t="s">
        <v>60</v>
      </c>
      <c r="J8" s="0" t="s">
        <v>523</v>
      </c>
      <c r="K8" s="0" t="s">
        <v>523</v>
      </c>
      <c r="L8" s="0" t="s">
        <v>525</v>
      </c>
    </row>
    <row r="9">
      <c r="A9" s="0" t="s">
        <v>276</v>
      </c>
      <c r="B9" s="0" t="s">
        <v>532</v>
      </c>
      <c r="C9" s="0" t="s">
        <v>523</v>
      </c>
      <c r="D9" s="0" t="s">
        <v>523</v>
      </c>
      <c r="E9" s="0" t="s">
        <v>58</v>
      </c>
      <c r="F9" s="0" t="s">
        <v>272</v>
      </c>
      <c r="G9" s="0" t="s">
        <v>524</v>
      </c>
      <c r="H9" s="0" t="s">
        <v>59</v>
      </c>
      <c r="I9" s="0" t="s">
        <v>60</v>
      </c>
      <c r="J9" s="0" t="s">
        <v>523</v>
      </c>
      <c r="K9" s="0" t="s">
        <v>523</v>
      </c>
      <c r="L9" s="0" t="s">
        <v>525</v>
      </c>
    </row>
    <row r="10">
      <c r="A10" s="0" t="s">
        <v>110</v>
      </c>
      <c r="B10" s="0" t="s">
        <v>533</v>
      </c>
      <c r="C10" s="0" t="s">
        <v>523</v>
      </c>
      <c r="D10" s="0" t="s">
        <v>523</v>
      </c>
      <c r="E10" s="0" t="s">
        <v>58</v>
      </c>
      <c r="F10" s="0" t="s">
        <v>104</v>
      </c>
      <c r="G10" s="0" t="s">
        <v>524</v>
      </c>
      <c r="H10" s="0" t="s">
        <v>59</v>
      </c>
      <c r="I10" s="0" t="s">
        <v>60</v>
      </c>
      <c r="J10" s="0" t="s">
        <v>523</v>
      </c>
      <c r="K10" s="0" t="s">
        <v>523</v>
      </c>
      <c r="L10" s="0" t="s">
        <v>525</v>
      </c>
    </row>
    <row r="11">
      <c r="A11" s="0" t="s">
        <v>411</v>
      </c>
      <c r="B11" s="0" t="s">
        <v>534</v>
      </c>
      <c r="C11" s="0" t="s">
        <v>523</v>
      </c>
      <c r="D11" s="0" t="s">
        <v>523</v>
      </c>
      <c r="E11" s="0" t="s">
        <v>58</v>
      </c>
      <c r="F11" s="0" t="s">
        <v>406</v>
      </c>
      <c r="G11" s="0" t="s">
        <v>524</v>
      </c>
      <c r="H11" s="0" t="s">
        <v>59</v>
      </c>
      <c r="I11" s="0" t="s">
        <v>60</v>
      </c>
      <c r="J11" s="0" t="s">
        <v>523</v>
      </c>
      <c r="K11" s="0" t="s">
        <v>523</v>
      </c>
      <c r="L11" s="0" t="s">
        <v>525</v>
      </c>
    </row>
    <row r="12">
      <c r="A12" s="0" t="s">
        <v>479</v>
      </c>
      <c r="B12" s="0" t="s">
        <v>535</v>
      </c>
      <c r="C12" s="0" t="s">
        <v>523</v>
      </c>
      <c r="D12" s="0" t="s">
        <v>523</v>
      </c>
      <c r="E12" s="0" t="s">
        <v>58</v>
      </c>
      <c r="F12" s="0" t="s">
        <v>476</v>
      </c>
      <c r="G12" s="0" t="s">
        <v>524</v>
      </c>
      <c r="H12" s="0" t="s">
        <v>59</v>
      </c>
      <c r="I12" s="0" t="s">
        <v>60</v>
      </c>
      <c r="J12" s="0" t="s">
        <v>523</v>
      </c>
      <c r="K12" s="0" t="s">
        <v>523</v>
      </c>
      <c r="L12" s="0" t="s">
        <v>525</v>
      </c>
    </row>
    <row r="13">
      <c r="A13" s="0" t="s">
        <v>357</v>
      </c>
      <c r="B13" s="0" t="s">
        <v>536</v>
      </c>
      <c r="C13" s="0" t="s">
        <v>523</v>
      </c>
      <c r="D13" s="0" t="s">
        <v>523</v>
      </c>
      <c r="E13" s="0" t="s">
        <v>58</v>
      </c>
      <c r="F13" s="0" t="s">
        <v>352</v>
      </c>
      <c r="G13" s="0" t="s">
        <v>524</v>
      </c>
      <c r="H13" s="0" t="s">
        <v>59</v>
      </c>
      <c r="I13" s="0" t="s">
        <v>60</v>
      </c>
      <c r="J13" s="0" t="s">
        <v>523</v>
      </c>
      <c r="K13" s="0" t="s">
        <v>523</v>
      </c>
      <c r="L13" s="0" t="s">
        <v>525</v>
      </c>
    </row>
    <row r="14">
      <c r="A14" s="0" t="s">
        <v>434</v>
      </c>
      <c r="B14" s="0" t="s">
        <v>537</v>
      </c>
      <c r="C14" s="0" t="s">
        <v>523</v>
      </c>
      <c r="D14" s="0" t="s">
        <v>523</v>
      </c>
      <c r="E14" s="0" t="s">
        <v>58</v>
      </c>
      <c r="F14" s="0" t="s">
        <v>430</v>
      </c>
      <c r="G14" s="0" t="s">
        <v>524</v>
      </c>
      <c r="H14" s="0" t="s">
        <v>59</v>
      </c>
      <c r="I14" s="0" t="s">
        <v>60</v>
      </c>
      <c r="J14" s="0" t="s">
        <v>523</v>
      </c>
      <c r="K14" s="0" t="s">
        <v>523</v>
      </c>
      <c r="L14" s="0" t="s">
        <v>525</v>
      </c>
    </row>
    <row r="15">
      <c r="A15" s="0" t="s">
        <v>224</v>
      </c>
      <c r="B15" s="0" t="s">
        <v>538</v>
      </c>
      <c r="C15" s="0" t="s">
        <v>523</v>
      </c>
      <c r="D15" s="0" t="s">
        <v>523</v>
      </c>
      <c r="E15" s="0" t="s">
        <v>58</v>
      </c>
      <c r="F15" s="0" t="s">
        <v>219</v>
      </c>
      <c r="G15" s="0" t="s">
        <v>524</v>
      </c>
      <c r="H15" s="0" t="s">
        <v>59</v>
      </c>
      <c r="I15" s="0" t="s">
        <v>60</v>
      </c>
      <c r="J15" s="0" t="s">
        <v>523</v>
      </c>
      <c r="K15" s="0" t="s">
        <v>523</v>
      </c>
      <c r="L15" s="0" t="s">
        <v>525</v>
      </c>
    </row>
    <row r="16">
      <c r="A16" s="0" t="s">
        <v>149</v>
      </c>
      <c r="B16" s="0" t="s">
        <v>539</v>
      </c>
      <c r="C16" s="0" t="s">
        <v>523</v>
      </c>
      <c r="D16" s="0" t="s">
        <v>523</v>
      </c>
      <c r="E16" s="0" t="s">
        <v>58</v>
      </c>
      <c r="F16" s="0" t="s">
        <v>146</v>
      </c>
      <c r="G16" s="0" t="s">
        <v>524</v>
      </c>
      <c r="H16" s="0" t="s">
        <v>59</v>
      </c>
      <c r="I16" s="0" t="s">
        <v>60</v>
      </c>
      <c r="J16" s="0" t="s">
        <v>523</v>
      </c>
      <c r="K16" s="0" t="s">
        <v>523</v>
      </c>
      <c r="L16" s="0" t="s">
        <v>525</v>
      </c>
    </row>
    <row r="17">
      <c r="A17" s="0" t="s">
        <v>483</v>
      </c>
      <c r="B17" s="0" t="s">
        <v>540</v>
      </c>
      <c r="C17" s="0" t="s">
        <v>523</v>
      </c>
      <c r="D17" s="0" t="s">
        <v>523</v>
      </c>
      <c r="E17" s="0" t="s">
        <v>58</v>
      </c>
      <c r="F17" s="0" t="s">
        <v>332</v>
      </c>
      <c r="G17" s="0" t="s">
        <v>524</v>
      </c>
      <c r="H17" s="0" t="s">
        <v>59</v>
      </c>
      <c r="I17" s="0" t="s">
        <v>60</v>
      </c>
      <c r="J17" s="0" t="s">
        <v>523</v>
      </c>
      <c r="K17" s="0" t="s">
        <v>523</v>
      </c>
      <c r="L17" s="0" t="s">
        <v>525</v>
      </c>
    </row>
    <row r="18">
      <c r="A18" s="0" t="s">
        <v>337</v>
      </c>
      <c r="B18" s="0" t="s">
        <v>541</v>
      </c>
      <c r="C18" s="0" t="s">
        <v>523</v>
      </c>
      <c r="D18" s="0" t="s">
        <v>523</v>
      </c>
      <c r="E18" s="0" t="s">
        <v>58</v>
      </c>
      <c r="F18" s="0" t="s">
        <v>332</v>
      </c>
      <c r="G18" s="0" t="s">
        <v>524</v>
      </c>
      <c r="H18" s="0" t="s">
        <v>59</v>
      </c>
      <c r="I18" s="0" t="s">
        <v>60</v>
      </c>
      <c r="J18" s="0" t="s">
        <v>523</v>
      </c>
      <c r="K18" s="0" t="s">
        <v>523</v>
      </c>
      <c r="L18" s="0" t="s">
        <v>525</v>
      </c>
    </row>
    <row r="19">
      <c r="A19" s="0" t="s">
        <v>132</v>
      </c>
      <c r="B19" s="0" t="s">
        <v>542</v>
      </c>
      <c r="C19" s="0" t="s">
        <v>523</v>
      </c>
      <c r="D19" s="0" t="s">
        <v>523</v>
      </c>
      <c r="E19" s="0" t="s">
        <v>58</v>
      </c>
      <c r="F19" s="0" t="s">
        <v>128</v>
      </c>
      <c r="G19" s="0" t="s">
        <v>524</v>
      </c>
      <c r="H19" s="0" t="s">
        <v>59</v>
      </c>
      <c r="I19" s="0" t="s">
        <v>60</v>
      </c>
      <c r="J19" s="0" t="s">
        <v>523</v>
      </c>
      <c r="K19" s="0" t="s">
        <v>523</v>
      </c>
      <c r="L19" s="0" t="s">
        <v>525</v>
      </c>
    </row>
    <row r="20">
      <c r="A20" s="0" t="s">
        <v>330</v>
      </c>
      <c r="B20" s="0" t="s">
        <v>543</v>
      </c>
      <c r="C20" s="0" t="s">
        <v>523</v>
      </c>
      <c r="D20" s="0" t="s">
        <v>523</v>
      </c>
      <c r="E20" s="0" t="s">
        <v>58</v>
      </c>
      <c r="F20" s="0" t="s">
        <v>325</v>
      </c>
      <c r="G20" s="0" t="s">
        <v>524</v>
      </c>
      <c r="H20" s="0" t="s">
        <v>59</v>
      </c>
      <c r="I20" s="0" t="s">
        <v>60</v>
      </c>
      <c r="J20" s="0" t="s">
        <v>523</v>
      </c>
      <c r="K20" s="0" t="s">
        <v>523</v>
      </c>
      <c r="L20" s="0" t="s">
        <v>525</v>
      </c>
    </row>
    <row r="21">
      <c r="A21" s="0" t="s">
        <v>344</v>
      </c>
      <c r="B21" s="0" t="s">
        <v>544</v>
      </c>
      <c r="C21" s="0" t="s">
        <v>523</v>
      </c>
      <c r="D21" s="0" t="s">
        <v>523</v>
      </c>
      <c r="E21" s="0" t="s">
        <v>58</v>
      </c>
      <c r="F21" s="0" t="s">
        <v>339</v>
      </c>
      <c r="G21" s="0" t="s">
        <v>524</v>
      </c>
      <c r="H21" s="0" t="s">
        <v>59</v>
      </c>
      <c r="I21" s="0" t="s">
        <v>60</v>
      </c>
      <c r="J21" s="0" t="s">
        <v>523</v>
      </c>
      <c r="K21" s="0" t="s">
        <v>523</v>
      </c>
      <c r="L21" s="0" t="s">
        <v>525</v>
      </c>
    </row>
    <row r="22">
      <c r="A22" s="0" t="s">
        <v>350</v>
      </c>
      <c r="B22" s="0" t="s">
        <v>545</v>
      </c>
      <c r="C22" s="0" t="s">
        <v>523</v>
      </c>
      <c r="D22" s="0" t="s">
        <v>523</v>
      </c>
      <c r="E22" s="0" t="s">
        <v>58</v>
      </c>
      <c r="F22" s="0" t="s">
        <v>339</v>
      </c>
      <c r="G22" s="0" t="s">
        <v>524</v>
      </c>
      <c r="H22" s="0" t="s">
        <v>59</v>
      </c>
      <c r="I22" s="0" t="s">
        <v>60</v>
      </c>
      <c r="J22" s="0" t="s">
        <v>523</v>
      </c>
      <c r="K22" s="0" t="s">
        <v>523</v>
      </c>
      <c r="L22" s="0" t="s">
        <v>525</v>
      </c>
    </row>
    <row r="23">
      <c r="A23" s="0" t="s">
        <v>211</v>
      </c>
      <c r="B23" s="0" t="s">
        <v>546</v>
      </c>
      <c r="C23" s="0" t="s">
        <v>523</v>
      </c>
      <c r="D23" s="0" t="s">
        <v>523</v>
      </c>
      <c r="E23" s="0" t="s">
        <v>58</v>
      </c>
      <c r="F23" s="0" t="s">
        <v>206</v>
      </c>
      <c r="G23" s="0" t="s">
        <v>524</v>
      </c>
      <c r="H23" s="0" t="s">
        <v>59</v>
      </c>
      <c r="I23" s="0" t="s">
        <v>60</v>
      </c>
      <c r="J23" s="0" t="s">
        <v>523</v>
      </c>
      <c r="K23" s="0" t="s">
        <v>523</v>
      </c>
      <c r="L23" s="0" t="s">
        <v>525</v>
      </c>
    </row>
    <row r="24">
      <c r="A24" s="0" t="s">
        <v>401</v>
      </c>
      <c r="B24" s="0" t="s">
        <v>547</v>
      </c>
      <c r="C24" s="0" t="s">
        <v>523</v>
      </c>
      <c r="D24" s="0" t="s">
        <v>523</v>
      </c>
      <c r="E24" s="0" t="s">
        <v>58</v>
      </c>
      <c r="F24" s="0" t="s">
        <v>397</v>
      </c>
      <c r="G24" s="0" t="s">
        <v>524</v>
      </c>
      <c r="H24" s="0" t="s">
        <v>59</v>
      </c>
      <c r="I24" s="0" t="s">
        <v>60</v>
      </c>
      <c r="J24" s="0" t="s">
        <v>523</v>
      </c>
      <c r="K24" s="0" t="s">
        <v>523</v>
      </c>
      <c r="L24" s="0" t="s">
        <v>525</v>
      </c>
    </row>
    <row r="25">
      <c r="A25" s="0" t="s">
        <v>490</v>
      </c>
      <c r="B25" s="0" t="s">
        <v>548</v>
      </c>
      <c r="C25" s="0" t="s">
        <v>523</v>
      </c>
      <c r="D25" s="0" t="s">
        <v>523</v>
      </c>
      <c r="E25" s="0" t="s">
        <v>58</v>
      </c>
      <c r="F25" s="0" t="s">
        <v>485</v>
      </c>
      <c r="G25" s="0" t="s">
        <v>524</v>
      </c>
      <c r="H25" s="0" t="s">
        <v>59</v>
      </c>
      <c r="I25" s="0" t="s">
        <v>60</v>
      </c>
      <c r="J25" s="0" t="s">
        <v>523</v>
      </c>
      <c r="K25" s="0" t="s">
        <v>523</v>
      </c>
      <c r="L25" s="0" t="s">
        <v>525</v>
      </c>
    </row>
    <row r="26">
      <c r="A26" s="0" t="s">
        <v>165</v>
      </c>
      <c r="B26" s="0" t="s">
        <v>549</v>
      </c>
      <c r="C26" s="0" t="s">
        <v>523</v>
      </c>
      <c r="D26" s="0" t="s">
        <v>523</v>
      </c>
      <c r="E26" s="0" t="s">
        <v>58</v>
      </c>
      <c r="F26" s="0" t="s">
        <v>160</v>
      </c>
      <c r="G26" s="0" t="s">
        <v>524</v>
      </c>
      <c r="H26" s="0" t="s">
        <v>59</v>
      </c>
      <c r="I26" s="0" t="s">
        <v>60</v>
      </c>
      <c r="J26" s="0" t="s">
        <v>523</v>
      </c>
      <c r="K26" s="0" t="s">
        <v>523</v>
      </c>
      <c r="L26" s="0" t="s">
        <v>525</v>
      </c>
    </row>
    <row r="27">
      <c r="A27" s="0" t="s">
        <v>171</v>
      </c>
      <c r="B27" s="0" t="s">
        <v>550</v>
      </c>
      <c r="C27" s="0" t="s">
        <v>523</v>
      </c>
      <c r="D27" s="0" t="s">
        <v>523</v>
      </c>
      <c r="E27" s="0" t="s">
        <v>58</v>
      </c>
      <c r="F27" s="0" t="s">
        <v>167</v>
      </c>
      <c r="G27" s="0" t="s">
        <v>524</v>
      </c>
      <c r="H27" s="0" t="s">
        <v>59</v>
      </c>
      <c r="I27" s="0" t="s">
        <v>60</v>
      </c>
      <c r="J27" s="0" t="s">
        <v>523</v>
      </c>
      <c r="K27" s="0" t="s">
        <v>523</v>
      </c>
      <c r="L27" s="0" t="s">
        <v>525</v>
      </c>
    </row>
    <row r="28">
      <c r="A28" s="0" t="s">
        <v>242</v>
      </c>
      <c r="B28" s="0" t="s">
        <v>551</v>
      </c>
      <c r="C28" s="0" t="s">
        <v>523</v>
      </c>
      <c r="D28" s="0" t="s">
        <v>523</v>
      </c>
      <c r="E28" s="0" t="s">
        <v>58</v>
      </c>
      <c r="F28" s="0" t="s">
        <v>238</v>
      </c>
      <c r="G28" s="0" t="s">
        <v>524</v>
      </c>
      <c r="H28" s="0" t="s">
        <v>59</v>
      </c>
      <c r="I28" s="0" t="s">
        <v>60</v>
      </c>
      <c r="J28" s="0" t="s">
        <v>523</v>
      </c>
      <c r="K28" s="0" t="s">
        <v>523</v>
      </c>
      <c r="L28" s="0" t="s">
        <v>525</v>
      </c>
    </row>
    <row r="29">
      <c r="A29" s="0" t="s">
        <v>283</v>
      </c>
      <c r="B29" s="0" t="s">
        <v>552</v>
      </c>
      <c r="C29" s="0" t="s">
        <v>523</v>
      </c>
      <c r="D29" s="0" t="s">
        <v>523</v>
      </c>
      <c r="E29" s="0" t="s">
        <v>58</v>
      </c>
      <c r="F29" s="0" t="s">
        <v>278</v>
      </c>
      <c r="G29" s="0" t="s">
        <v>524</v>
      </c>
      <c r="H29" s="0" t="s">
        <v>59</v>
      </c>
      <c r="I29" s="0" t="s">
        <v>60</v>
      </c>
      <c r="J29" s="0" t="s">
        <v>523</v>
      </c>
      <c r="K29" s="0" t="s">
        <v>523</v>
      </c>
      <c r="L29" s="0" t="s">
        <v>525</v>
      </c>
    </row>
    <row r="30">
      <c r="A30" s="0" t="s">
        <v>192</v>
      </c>
      <c r="B30" s="0" t="s">
        <v>553</v>
      </c>
      <c r="C30" s="0" t="s">
        <v>523</v>
      </c>
      <c r="D30" s="0" t="s">
        <v>523</v>
      </c>
      <c r="E30" s="0" t="s">
        <v>58</v>
      </c>
      <c r="F30" s="0" t="s">
        <v>188</v>
      </c>
      <c r="G30" s="0" t="s">
        <v>524</v>
      </c>
      <c r="H30" s="0" t="s">
        <v>59</v>
      </c>
      <c r="I30" s="0" t="s">
        <v>60</v>
      </c>
      <c r="J30" s="0" t="s">
        <v>523</v>
      </c>
      <c r="K30" s="0" t="s">
        <v>523</v>
      </c>
      <c r="L30" s="0" t="s">
        <v>525</v>
      </c>
    </row>
    <row r="31">
      <c r="A31" s="0" t="s">
        <v>377</v>
      </c>
      <c r="B31" s="0" t="s">
        <v>554</v>
      </c>
      <c r="C31" s="0" t="s">
        <v>523</v>
      </c>
      <c r="D31" s="0" t="s">
        <v>523</v>
      </c>
      <c r="E31" s="0" t="s">
        <v>58</v>
      </c>
      <c r="F31" s="0" t="s">
        <v>188</v>
      </c>
      <c r="G31" s="0" t="s">
        <v>524</v>
      </c>
      <c r="H31" s="0" t="s">
        <v>59</v>
      </c>
      <c r="I31" s="0" t="s">
        <v>60</v>
      </c>
      <c r="J31" s="0" t="s">
        <v>523</v>
      </c>
      <c r="K31" s="0" t="s">
        <v>523</v>
      </c>
      <c r="L31" s="0" t="s">
        <v>525</v>
      </c>
    </row>
    <row r="32">
      <c r="A32" s="0" t="s">
        <v>393</v>
      </c>
      <c r="B32" s="0" t="s">
        <v>555</v>
      </c>
      <c r="C32" s="0" t="s">
        <v>523</v>
      </c>
      <c r="D32" s="0" t="s">
        <v>523</v>
      </c>
      <c r="E32" s="0" t="s">
        <v>58</v>
      </c>
      <c r="F32" s="0" t="s">
        <v>188</v>
      </c>
      <c r="G32" s="0" t="s">
        <v>524</v>
      </c>
      <c r="H32" s="0" t="s">
        <v>59</v>
      </c>
      <c r="I32" s="0" t="s">
        <v>60</v>
      </c>
      <c r="J32" s="0" t="s">
        <v>523</v>
      </c>
      <c r="K32" s="0" t="s">
        <v>523</v>
      </c>
      <c r="L32" s="0" t="s">
        <v>525</v>
      </c>
    </row>
    <row r="33">
      <c r="A33" s="0" t="s">
        <v>102</v>
      </c>
      <c r="B33" s="0" t="s">
        <v>556</v>
      </c>
      <c r="C33" s="0" t="s">
        <v>523</v>
      </c>
      <c r="D33" s="0" t="s">
        <v>523</v>
      </c>
      <c r="E33" s="0" t="s">
        <v>58</v>
      </c>
      <c r="F33" s="0" t="s">
        <v>96</v>
      </c>
      <c r="G33" s="0" t="s">
        <v>524</v>
      </c>
      <c r="H33" s="0" t="s">
        <v>59</v>
      </c>
      <c r="I33" s="0" t="s">
        <v>60</v>
      </c>
      <c r="J33" s="0" t="s">
        <v>523</v>
      </c>
      <c r="K33" s="0" t="s">
        <v>523</v>
      </c>
      <c r="L33" s="0" t="s">
        <v>525</v>
      </c>
    </row>
    <row r="34">
      <c r="A34" s="0" t="s">
        <v>426</v>
      </c>
      <c r="B34" s="0" t="s">
        <v>557</v>
      </c>
      <c r="C34" s="0" t="s">
        <v>523</v>
      </c>
      <c r="D34" s="0" t="s">
        <v>523</v>
      </c>
      <c r="E34" s="0" t="s">
        <v>58</v>
      </c>
      <c r="F34" s="0" t="s">
        <v>421</v>
      </c>
      <c r="G34" s="0" t="s">
        <v>524</v>
      </c>
      <c r="H34" s="0" t="s">
        <v>59</v>
      </c>
      <c r="I34" s="0" t="s">
        <v>60</v>
      </c>
      <c r="J34" s="0" t="s">
        <v>523</v>
      </c>
      <c r="K34" s="0" t="s">
        <v>523</v>
      </c>
      <c r="L34" s="0" t="s">
        <v>525</v>
      </c>
    </row>
    <row r="35">
      <c r="A35" s="0" t="s">
        <v>497</v>
      </c>
      <c r="B35" s="0" t="s">
        <v>558</v>
      </c>
      <c r="C35" s="0" t="s">
        <v>523</v>
      </c>
      <c r="D35" s="0" t="s">
        <v>523</v>
      </c>
      <c r="E35" s="0" t="s">
        <v>58</v>
      </c>
      <c r="F35" s="0" t="s">
        <v>121</v>
      </c>
      <c r="G35" s="0" t="s">
        <v>524</v>
      </c>
      <c r="H35" s="0" t="s">
        <v>72</v>
      </c>
      <c r="I35" s="0" t="s">
        <v>60</v>
      </c>
      <c r="J35" s="0" t="s">
        <v>523</v>
      </c>
      <c r="K35" s="0" t="s">
        <v>523</v>
      </c>
      <c r="L35" s="0" t="s">
        <v>525</v>
      </c>
    </row>
    <row r="36">
      <c r="A36" s="0" t="s">
        <v>504</v>
      </c>
      <c r="B36" s="0" t="s">
        <v>559</v>
      </c>
      <c r="C36" s="0" t="s">
        <v>523</v>
      </c>
      <c r="D36" s="0" t="s">
        <v>523</v>
      </c>
      <c r="E36" s="0" t="s">
        <v>58</v>
      </c>
      <c r="F36" s="0" t="s">
        <v>121</v>
      </c>
      <c r="G36" s="0" t="s">
        <v>524</v>
      </c>
      <c r="H36" s="0" t="s">
        <v>72</v>
      </c>
      <c r="I36" s="0" t="s">
        <v>60</v>
      </c>
      <c r="J36" s="0" t="s">
        <v>523</v>
      </c>
      <c r="K36" s="0" t="s">
        <v>523</v>
      </c>
      <c r="L36" s="0" t="s">
        <v>525</v>
      </c>
    </row>
    <row r="37">
      <c r="A37" s="0" t="s">
        <v>126</v>
      </c>
      <c r="B37" s="0" t="s">
        <v>560</v>
      </c>
      <c r="C37" s="0" t="s">
        <v>523</v>
      </c>
      <c r="D37" s="0" t="s">
        <v>523</v>
      </c>
      <c r="E37" s="0" t="s">
        <v>58</v>
      </c>
      <c r="F37" s="0" t="s">
        <v>121</v>
      </c>
      <c r="G37" s="0" t="s">
        <v>524</v>
      </c>
      <c r="H37" s="0" t="s">
        <v>59</v>
      </c>
      <c r="I37" s="0" t="s">
        <v>60</v>
      </c>
      <c r="J37" s="0" t="s">
        <v>523</v>
      </c>
      <c r="K37" s="0" t="s">
        <v>523</v>
      </c>
      <c r="L37" s="0" t="s">
        <v>525</v>
      </c>
    </row>
    <row r="38">
      <c r="A38" s="0" t="s">
        <v>508</v>
      </c>
      <c r="B38" s="0" t="s">
        <v>561</v>
      </c>
      <c r="C38" s="0" t="s">
        <v>523</v>
      </c>
      <c r="D38" s="0" t="s">
        <v>523</v>
      </c>
      <c r="E38" s="0" t="s">
        <v>58</v>
      </c>
      <c r="F38" s="0" t="s">
        <v>121</v>
      </c>
      <c r="G38" s="0" t="s">
        <v>524</v>
      </c>
      <c r="H38" s="0" t="s">
        <v>72</v>
      </c>
      <c r="I38" s="0" t="s">
        <v>60</v>
      </c>
      <c r="J38" s="0" t="s">
        <v>523</v>
      </c>
      <c r="K38" s="0" t="s">
        <v>523</v>
      </c>
      <c r="L38" s="0" t="s">
        <v>525</v>
      </c>
    </row>
    <row r="39">
      <c r="A39" s="0" t="s">
        <v>366</v>
      </c>
      <c r="B39" s="0" t="s">
        <v>562</v>
      </c>
      <c r="C39" s="0" t="s">
        <v>523</v>
      </c>
      <c r="D39" s="0" t="s">
        <v>523</v>
      </c>
      <c r="E39" s="0" t="s">
        <v>58</v>
      </c>
      <c r="F39" s="0" t="s">
        <v>361</v>
      </c>
      <c r="G39" s="0" t="s">
        <v>524</v>
      </c>
      <c r="H39" s="0" t="s">
        <v>59</v>
      </c>
      <c r="I39" s="0" t="s">
        <v>60</v>
      </c>
      <c r="J39" s="0" t="s">
        <v>523</v>
      </c>
      <c r="K39" s="0" t="s">
        <v>523</v>
      </c>
      <c r="L39" s="0" t="s">
        <v>525</v>
      </c>
    </row>
    <row r="40">
      <c r="A40" s="0" t="s">
        <v>467</v>
      </c>
      <c r="B40" s="0" t="s">
        <v>563</v>
      </c>
      <c r="C40" s="0" t="s">
        <v>523</v>
      </c>
      <c r="D40" s="0" t="s">
        <v>523</v>
      </c>
      <c r="E40" s="0" t="s">
        <v>58</v>
      </c>
      <c r="F40" s="0" t="s">
        <v>462</v>
      </c>
      <c r="G40" s="0" t="s">
        <v>524</v>
      </c>
      <c r="H40" s="0" t="s">
        <v>59</v>
      </c>
      <c r="I40" s="0" t="s">
        <v>60</v>
      </c>
      <c r="J40" s="0" t="s">
        <v>523</v>
      </c>
      <c r="K40" s="0" t="s">
        <v>523</v>
      </c>
      <c r="L40" s="0" t="s">
        <v>525</v>
      </c>
    </row>
    <row r="41">
      <c r="A41" s="0" t="s">
        <v>217</v>
      </c>
      <c r="B41" s="0" t="s">
        <v>564</v>
      </c>
      <c r="C41" s="0" t="s">
        <v>523</v>
      </c>
      <c r="D41" s="0" t="s">
        <v>523</v>
      </c>
      <c r="E41" s="0" t="s">
        <v>58</v>
      </c>
      <c r="F41" s="0" t="s">
        <v>213</v>
      </c>
      <c r="G41" s="0" t="s">
        <v>524</v>
      </c>
      <c r="H41" s="0" t="s">
        <v>59</v>
      </c>
      <c r="I41" s="0" t="s">
        <v>60</v>
      </c>
      <c r="J41" s="0" t="s">
        <v>523</v>
      </c>
      <c r="K41" s="0" t="s">
        <v>523</v>
      </c>
      <c r="L41" s="0" t="s">
        <v>525</v>
      </c>
    </row>
    <row r="42">
      <c r="A42" s="0" t="s">
        <v>417</v>
      </c>
      <c r="B42" s="0" t="s">
        <v>565</v>
      </c>
      <c r="C42" s="0" t="s">
        <v>523</v>
      </c>
      <c r="D42" s="0" t="s">
        <v>523</v>
      </c>
      <c r="E42" s="0" t="s">
        <v>58</v>
      </c>
      <c r="F42" s="0" t="s">
        <v>213</v>
      </c>
      <c r="G42" s="0" t="s">
        <v>524</v>
      </c>
      <c r="H42" s="0" t="s">
        <v>59</v>
      </c>
      <c r="I42" s="0" t="s">
        <v>60</v>
      </c>
      <c r="J42" s="0" t="s">
        <v>523</v>
      </c>
      <c r="K42" s="0" t="s">
        <v>523</v>
      </c>
      <c r="L42" s="0" t="s">
        <v>525</v>
      </c>
    </row>
    <row r="43">
      <c r="A43" s="0" t="s">
        <v>372</v>
      </c>
      <c r="B43" s="0" t="s">
        <v>566</v>
      </c>
      <c r="C43" s="0" t="s">
        <v>523</v>
      </c>
      <c r="D43" s="0" t="s">
        <v>523</v>
      </c>
      <c r="E43" s="0" t="s">
        <v>58</v>
      </c>
      <c r="F43" s="0" t="s">
        <v>368</v>
      </c>
      <c r="G43" s="0" t="s">
        <v>524</v>
      </c>
      <c r="H43" s="0" t="s">
        <v>59</v>
      </c>
      <c r="I43" s="0" t="s">
        <v>60</v>
      </c>
      <c r="J43" s="0" t="s">
        <v>523</v>
      </c>
      <c r="K43" s="0" t="s">
        <v>523</v>
      </c>
      <c r="L43" s="0" t="s">
        <v>525</v>
      </c>
    </row>
    <row r="44">
      <c r="A44" s="0" t="s">
        <v>179</v>
      </c>
      <c r="B44" s="0" t="s">
        <v>567</v>
      </c>
      <c r="C44" s="0" t="s">
        <v>523</v>
      </c>
      <c r="D44" s="0" t="s">
        <v>523</v>
      </c>
      <c r="E44" s="0" t="s">
        <v>58</v>
      </c>
      <c r="F44" s="0" t="s">
        <v>173</v>
      </c>
      <c r="G44" s="0" t="s">
        <v>524</v>
      </c>
      <c r="H44" s="0" t="s">
        <v>59</v>
      </c>
      <c r="I44" s="0" t="s">
        <v>60</v>
      </c>
      <c r="J44" s="0" t="s">
        <v>523</v>
      </c>
      <c r="K44" s="0" t="s">
        <v>523</v>
      </c>
      <c r="L44" s="0" t="s">
        <v>525</v>
      </c>
    </row>
    <row r="45">
      <c r="A45" s="0" t="s">
        <v>186</v>
      </c>
      <c r="B45" s="0" t="s">
        <v>568</v>
      </c>
      <c r="C45" s="0" t="s">
        <v>523</v>
      </c>
      <c r="D45" s="0" t="s">
        <v>523</v>
      </c>
      <c r="E45" s="0" t="s">
        <v>58</v>
      </c>
      <c r="F45" s="0" t="s">
        <v>181</v>
      </c>
      <c r="G45" s="0" t="s">
        <v>524</v>
      </c>
      <c r="H45" s="0" t="s">
        <v>59</v>
      </c>
      <c r="I45" s="0" t="s">
        <v>60</v>
      </c>
      <c r="J45" s="0" t="s">
        <v>523</v>
      </c>
      <c r="K45" s="0" t="s">
        <v>523</v>
      </c>
      <c r="L45" s="0" t="s">
        <v>525</v>
      </c>
    </row>
    <row r="46">
      <c r="A46" s="0" t="s">
        <v>236</v>
      </c>
      <c r="B46" s="0" t="s">
        <v>569</v>
      </c>
      <c r="C46" s="0" t="s">
        <v>523</v>
      </c>
      <c r="D46" s="0" t="s">
        <v>523</v>
      </c>
      <c r="E46" s="0" t="s">
        <v>58</v>
      </c>
      <c r="F46" s="0" t="s">
        <v>226</v>
      </c>
      <c r="G46" s="0" t="s">
        <v>524</v>
      </c>
      <c r="H46" s="0" t="s">
        <v>59</v>
      </c>
      <c r="I46" s="0" t="s">
        <v>60</v>
      </c>
      <c r="J46" s="0" t="s">
        <v>523</v>
      </c>
      <c r="K46" s="0" t="s">
        <v>523</v>
      </c>
      <c r="L46" s="0" t="s">
        <v>525</v>
      </c>
    </row>
    <row r="47">
      <c r="A47" s="0" t="s">
        <v>230</v>
      </c>
      <c r="B47" s="0" t="s">
        <v>570</v>
      </c>
      <c r="C47" s="0" t="s">
        <v>523</v>
      </c>
      <c r="D47" s="0" t="s">
        <v>523</v>
      </c>
      <c r="E47" s="0" t="s">
        <v>58</v>
      </c>
      <c r="F47" s="0" t="s">
        <v>226</v>
      </c>
      <c r="G47" s="0" t="s">
        <v>524</v>
      </c>
      <c r="H47" s="0" t="s">
        <v>59</v>
      </c>
      <c r="I47" s="0" t="s">
        <v>60</v>
      </c>
      <c r="J47" s="0" t="s">
        <v>523</v>
      </c>
      <c r="K47" s="0" t="s">
        <v>523</v>
      </c>
      <c r="L47" s="0" t="s">
        <v>525</v>
      </c>
    </row>
    <row r="48">
      <c r="A48" s="0" t="s">
        <v>248</v>
      </c>
      <c r="B48" s="0" t="s">
        <v>571</v>
      </c>
      <c r="C48" s="0" t="s">
        <v>523</v>
      </c>
      <c r="D48" s="0" t="s">
        <v>523</v>
      </c>
      <c r="E48" s="0" t="s">
        <v>58</v>
      </c>
      <c r="F48" s="0" t="s">
        <v>244</v>
      </c>
      <c r="G48" s="0" t="s">
        <v>524</v>
      </c>
      <c r="H48" s="0" t="s">
        <v>59</v>
      </c>
      <c r="I48" s="0" t="s">
        <v>60</v>
      </c>
      <c r="J48" s="0" t="s">
        <v>523</v>
      </c>
      <c r="K48" s="0" t="s">
        <v>523</v>
      </c>
      <c r="L48" s="0" t="s">
        <v>525</v>
      </c>
    </row>
    <row r="49">
      <c r="A49" s="0" t="s">
        <v>270</v>
      </c>
      <c r="B49" s="0" t="s">
        <v>572</v>
      </c>
      <c r="C49" s="0" t="s">
        <v>523</v>
      </c>
      <c r="D49" s="0" t="s">
        <v>523</v>
      </c>
      <c r="E49" s="0" t="s">
        <v>58</v>
      </c>
      <c r="F49" s="0" t="s">
        <v>265</v>
      </c>
      <c r="G49" s="0" t="s">
        <v>524</v>
      </c>
      <c r="H49" s="0" t="s">
        <v>59</v>
      </c>
      <c r="I49" s="0" t="s">
        <v>60</v>
      </c>
      <c r="J49" s="0" t="s">
        <v>523</v>
      </c>
      <c r="K49" s="0" t="s">
        <v>523</v>
      </c>
      <c r="L49" s="0" t="s">
        <v>525</v>
      </c>
    </row>
    <row r="50">
      <c r="A50" s="0" t="s">
        <v>197</v>
      </c>
      <c r="B50" s="0" t="s">
        <v>573</v>
      </c>
      <c r="C50" s="0" t="s">
        <v>523</v>
      </c>
      <c r="D50" s="0" t="s">
        <v>523</v>
      </c>
      <c r="E50" s="0" t="s">
        <v>58</v>
      </c>
      <c r="F50" s="0" t="s">
        <v>194</v>
      </c>
      <c r="G50" s="0" t="s">
        <v>524</v>
      </c>
      <c r="H50" s="0" t="s">
        <v>59</v>
      </c>
      <c r="I50" s="0" t="s">
        <v>60</v>
      </c>
      <c r="J50" s="0" t="s">
        <v>523</v>
      </c>
      <c r="K50" s="0" t="s">
        <v>523</v>
      </c>
      <c r="L50" s="0" t="s">
        <v>525</v>
      </c>
    </row>
    <row r="51">
      <c r="A51" s="0" t="s">
        <v>259</v>
      </c>
      <c r="B51" s="0" t="s">
        <v>574</v>
      </c>
      <c r="C51" s="0" t="s">
        <v>523</v>
      </c>
      <c r="D51" s="0" t="s">
        <v>523</v>
      </c>
      <c r="E51" s="0" t="s">
        <v>58</v>
      </c>
      <c r="F51" s="0" t="s">
        <v>250</v>
      </c>
      <c r="G51" s="0" t="s">
        <v>524</v>
      </c>
      <c r="H51" s="0" t="s">
        <v>59</v>
      </c>
      <c r="I51" s="0" t="s">
        <v>60</v>
      </c>
      <c r="J51" s="0" t="s">
        <v>523</v>
      </c>
      <c r="K51" s="0" t="s">
        <v>523</v>
      </c>
      <c r="L51" s="0" t="s">
        <v>525</v>
      </c>
    </row>
    <row r="52">
      <c r="A52" s="0" t="s">
        <v>255</v>
      </c>
      <c r="B52" s="0" t="s">
        <v>575</v>
      </c>
      <c r="C52" s="0" t="s">
        <v>523</v>
      </c>
      <c r="D52" s="0" t="s">
        <v>523</v>
      </c>
      <c r="E52" s="0" t="s">
        <v>58</v>
      </c>
      <c r="F52" s="0" t="s">
        <v>250</v>
      </c>
      <c r="G52" s="0" t="s">
        <v>524</v>
      </c>
      <c r="H52" s="0" t="s">
        <v>59</v>
      </c>
      <c r="I52" s="0" t="s">
        <v>60</v>
      </c>
      <c r="J52" s="0" t="s">
        <v>523</v>
      </c>
      <c r="K52" s="0" t="s">
        <v>523</v>
      </c>
      <c r="L52" s="0" t="s">
        <v>525</v>
      </c>
    </row>
    <row r="53">
      <c r="A53" s="0" t="s">
        <v>263</v>
      </c>
      <c r="B53" s="0" t="s">
        <v>576</v>
      </c>
      <c r="C53" s="0" t="s">
        <v>523</v>
      </c>
      <c r="D53" s="0" t="s">
        <v>523</v>
      </c>
      <c r="E53" s="0" t="s">
        <v>58</v>
      </c>
      <c r="F53" s="0" t="s">
        <v>250</v>
      </c>
      <c r="G53" s="0" t="s">
        <v>524</v>
      </c>
      <c r="H53" s="0" t="s">
        <v>59</v>
      </c>
      <c r="I53" s="0" t="s">
        <v>60</v>
      </c>
      <c r="J53" s="0" t="s">
        <v>523</v>
      </c>
      <c r="K53" s="0" t="s">
        <v>523</v>
      </c>
      <c r="L53" s="0" t="s">
        <v>525</v>
      </c>
    </row>
    <row r="54">
      <c r="A54" s="0" t="s">
        <v>451</v>
      </c>
      <c r="B54" s="0" t="s">
        <v>577</v>
      </c>
      <c r="C54" s="0" t="s">
        <v>523</v>
      </c>
      <c r="D54" s="0" t="s">
        <v>523</v>
      </c>
      <c r="E54" s="0" t="s">
        <v>58</v>
      </c>
      <c r="F54" s="0" t="s">
        <v>250</v>
      </c>
      <c r="G54" s="0" t="s">
        <v>524</v>
      </c>
      <c r="H54" s="0" t="s">
        <v>59</v>
      </c>
      <c r="I54" s="0" t="s">
        <v>60</v>
      </c>
      <c r="J54" s="0" t="s">
        <v>523</v>
      </c>
      <c r="K54" s="0" t="s">
        <v>523</v>
      </c>
      <c r="L54" s="0" t="s">
        <v>525</v>
      </c>
    </row>
    <row r="55">
      <c r="A55" s="0" t="s">
        <v>443</v>
      </c>
      <c r="B55" s="0" t="s">
        <v>578</v>
      </c>
      <c r="C55" s="0" t="s">
        <v>523</v>
      </c>
      <c r="D55" s="0" t="s">
        <v>523</v>
      </c>
      <c r="E55" s="0" t="s">
        <v>58</v>
      </c>
      <c r="F55" s="0" t="s">
        <v>250</v>
      </c>
      <c r="G55" s="0" t="s">
        <v>524</v>
      </c>
      <c r="H55" s="0" t="s">
        <v>59</v>
      </c>
      <c r="I55" s="0" t="s">
        <v>60</v>
      </c>
      <c r="J55" s="0" t="s">
        <v>523</v>
      </c>
      <c r="K55" s="0" t="s">
        <v>523</v>
      </c>
      <c r="L55" s="0" t="s">
        <v>525</v>
      </c>
    </row>
    <row r="56">
      <c r="A56" s="0" t="s">
        <v>204</v>
      </c>
      <c r="B56" s="0" t="s">
        <v>579</v>
      </c>
      <c r="C56" s="0" t="s">
        <v>523</v>
      </c>
      <c r="D56" s="0" t="s">
        <v>523</v>
      </c>
      <c r="E56" s="0" t="s">
        <v>58</v>
      </c>
      <c r="F56" s="0" t="s">
        <v>199</v>
      </c>
      <c r="G56" s="0" t="s">
        <v>524</v>
      </c>
      <c r="H56" s="0" t="s">
        <v>59</v>
      </c>
      <c r="I56" s="0" t="s">
        <v>60</v>
      </c>
      <c r="J56" s="0" t="s">
        <v>523</v>
      </c>
      <c r="K56" s="0" t="s">
        <v>523</v>
      </c>
      <c r="L56" s="0" t="s">
        <v>525</v>
      </c>
    </row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</sheetData>
  <autoFilter ref="A1:L19" xr:uid="{00000000-0009-0000-0000-000002000000}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0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8.5546875" customWidth="1"/>
    <col min="2" max="2" width="17.6640625" customWidth="1"/>
    <col min="3" max="3" width="14.109375" customWidth="1"/>
    <col min="4" max="4" width="12.6640625" customWidth="1"/>
    <col min="5" max="5" width="29.21875" customWidth="1"/>
    <col min="6" max="6" width="12.5546875" customWidth="1"/>
    <col min="7" max="7" width="11.88671875" customWidth="1"/>
    <col min="8" max="8" width="9.109375" customWidth="1"/>
    <col min="9" max="9" width="27.109375" customWidth="1"/>
    <col min="10" max="10" width="11.5546875" customWidth="1"/>
    <col min="11" max="11" width="14.88671875" customWidth="1"/>
    <col min="12" max="12" width="18.44140625" customWidth="1"/>
    <col min="13" max="13" width="40" customWidth="1"/>
  </cols>
  <sheetData>
    <row r="1">
      <c r="A1" s="0" t="s">
        <v>580</v>
      </c>
      <c r="B1" s="0" t="s">
        <v>510</v>
      </c>
      <c r="C1" s="0" t="s">
        <v>581</v>
      </c>
      <c r="D1" s="0" t="s">
        <v>582</v>
      </c>
      <c r="E1" s="0" t="s">
        <v>583</v>
      </c>
      <c r="F1" s="0" t="s">
        <v>584</v>
      </c>
      <c r="G1" s="0" t="s">
        <v>585</v>
      </c>
      <c r="H1" s="0" t="s">
        <v>586</v>
      </c>
      <c r="I1" s="0" t="s">
        <v>587</v>
      </c>
      <c r="J1" s="0" t="s">
        <v>588</v>
      </c>
      <c r="K1" s="0" t="s">
        <v>589</v>
      </c>
      <c r="L1" s="0" t="s">
        <v>590</v>
      </c>
      <c r="M1" s="0" t="s">
        <v>591</v>
      </c>
    </row>
    <row r="2">
      <c r="A2" s="0" t="s">
        <v>52</v>
      </c>
      <c r="B2" s="0" t="s">
        <v>57</v>
      </c>
      <c r="C2" s="0" t="s">
        <v>58</v>
      </c>
      <c r="D2" s="0" t="s">
        <v>592</v>
      </c>
      <c r="E2" s="0" t="s">
        <v>63</v>
      </c>
      <c r="F2" s="0" t="s">
        <v>3</v>
      </c>
      <c r="G2" s="0" t="s">
        <v>65</v>
      </c>
      <c r="H2" s="0" t="s">
        <v>15</v>
      </c>
      <c r="I2" s="0" t="s">
        <v>593</v>
      </c>
      <c r="M2" s="0" t="s">
        <v>56</v>
      </c>
    </row>
    <row r="3">
      <c r="A3" s="0" t="s">
        <v>68</v>
      </c>
      <c r="B3" s="0" t="s">
        <v>57</v>
      </c>
      <c r="C3" s="0" t="s">
        <v>58</v>
      </c>
      <c r="D3" s="0" t="s">
        <v>592</v>
      </c>
      <c r="E3" s="0" t="s">
        <v>63</v>
      </c>
      <c r="F3" s="0" t="s">
        <v>3</v>
      </c>
      <c r="G3" s="0" t="s">
        <v>73</v>
      </c>
      <c r="H3" s="0" t="s">
        <v>15</v>
      </c>
      <c r="I3" s="0" t="s">
        <v>593</v>
      </c>
      <c r="M3" s="0" t="s">
        <v>70</v>
      </c>
    </row>
    <row r="4">
      <c r="A4" s="0" t="s">
        <v>76</v>
      </c>
      <c r="B4" s="0" t="s">
        <v>57</v>
      </c>
      <c r="C4" s="0" t="s">
        <v>58</v>
      </c>
      <c r="D4" s="0" t="s">
        <v>592</v>
      </c>
      <c r="E4" s="0" t="s">
        <v>63</v>
      </c>
      <c r="F4" s="0" t="s">
        <v>3</v>
      </c>
      <c r="G4" s="0" t="s">
        <v>73</v>
      </c>
      <c r="H4" s="0" t="s">
        <v>15</v>
      </c>
      <c r="I4" s="0" t="s">
        <v>593</v>
      </c>
      <c r="M4" s="0" t="s">
        <v>70</v>
      </c>
    </row>
    <row r="5">
      <c r="A5" s="0" t="s">
        <v>79</v>
      </c>
      <c r="B5" s="0" t="s">
        <v>57</v>
      </c>
      <c r="C5" s="0" t="s">
        <v>58</v>
      </c>
      <c r="D5" s="0" t="s">
        <v>592</v>
      </c>
      <c r="E5" s="0" t="s">
        <v>63</v>
      </c>
      <c r="F5" s="0" t="s">
        <v>3</v>
      </c>
      <c r="G5" s="0" t="s">
        <v>73</v>
      </c>
      <c r="H5" s="0" t="s">
        <v>15</v>
      </c>
      <c r="I5" s="0" t="s">
        <v>593</v>
      </c>
      <c r="M5" s="0" t="s">
        <v>70</v>
      </c>
    </row>
    <row r="6">
      <c r="A6" s="0" t="s">
        <v>81</v>
      </c>
      <c r="B6" s="0" t="s">
        <v>57</v>
      </c>
      <c r="C6" s="0" t="s">
        <v>58</v>
      </c>
      <c r="D6" s="0" t="s">
        <v>592</v>
      </c>
      <c r="E6" s="0" t="s">
        <v>63</v>
      </c>
      <c r="F6" s="0" t="s">
        <v>3</v>
      </c>
      <c r="G6" s="0" t="s">
        <v>73</v>
      </c>
      <c r="H6" s="0" t="s">
        <v>15</v>
      </c>
      <c r="I6" s="0" t="s">
        <v>593</v>
      </c>
      <c r="M6" s="0" t="s">
        <v>70</v>
      </c>
    </row>
    <row r="7">
      <c r="A7" s="0" t="s">
        <v>83</v>
      </c>
      <c r="B7" s="0" t="s">
        <v>57</v>
      </c>
      <c r="C7" s="0" t="s">
        <v>58</v>
      </c>
      <c r="D7" s="0" t="s">
        <v>592</v>
      </c>
      <c r="E7" s="0" t="s">
        <v>63</v>
      </c>
      <c r="F7" s="0" t="s">
        <v>3</v>
      </c>
      <c r="G7" s="0" t="s">
        <v>73</v>
      </c>
      <c r="H7" s="0" t="s">
        <v>15</v>
      </c>
      <c r="I7" s="0" t="s">
        <v>593</v>
      </c>
      <c r="M7" s="0" t="s">
        <v>70</v>
      </c>
    </row>
    <row r="8">
      <c r="A8" s="0" t="s">
        <v>86</v>
      </c>
      <c r="B8" s="0" t="s">
        <v>57</v>
      </c>
      <c r="C8" s="0" t="s">
        <v>58</v>
      </c>
      <c r="D8" s="0" t="s">
        <v>592</v>
      </c>
      <c r="E8" s="0" t="s">
        <v>63</v>
      </c>
      <c r="F8" s="0" t="s">
        <v>3</v>
      </c>
      <c r="G8" s="0" t="s">
        <v>73</v>
      </c>
      <c r="H8" s="0" t="s">
        <v>15</v>
      </c>
      <c r="I8" s="0" t="s">
        <v>593</v>
      </c>
      <c r="M8" s="0" t="s">
        <v>70</v>
      </c>
    </row>
    <row r="9">
      <c r="A9" s="0" t="s">
        <v>88</v>
      </c>
      <c r="B9" s="0" t="s">
        <v>57</v>
      </c>
      <c r="C9" s="0" t="s">
        <v>58</v>
      </c>
      <c r="D9" s="0" t="s">
        <v>592</v>
      </c>
      <c r="E9" s="0" t="s">
        <v>63</v>
      </c>
      <c r="F9" s="0" t="s">
        <v>3</v>
      </c>
      <c r="G9" s="0" t="s">
        <v>73</v>
      </c>
      <c r="H9" s="0" t="s">
        <v>15</v>
      </c>
      <c r="I9" s="0" t="s">
        <v>593</v>
      </c>
      <c r="M9" s="0" t="s">
        <v>70</v>
      </c>
    </row>
    <row r="10">
      <c r="A10" s="0" t="s">
        <v>92</v>
      </c>
      <c r="B10" s="0" t="s">
        <v>94</v>
      </c>
      <c r="C10" s="0" t="s">
        <v>58</v>
      </c>
      <c r="D10" s="0" t="s">
        <v>592</v>
      </c>
      <c r="E10" s="0" t="s">
        <v>63</v>
      </c>
      <c r="F10" s="0" t="s">
        <v>3</v>
      </c>
      <c r="G10" s="0" t="s">
        <v>73</v>
      </c>
      <c r="H10" s="0" t="s">
        <v>15</v>
      </c>
      <c r="I10" s="0" t="s">
        <v>593</v>
      </c>
      <c r="M10" s="0" t="s">
        <v>93</v>
      </c>
    </row>
    <row r="11">
      <c r="A11" s="0" t="s">
        <v>99</v>
      </c>
      <c r="B11" s="0" t="s">
        <v>102</v>
      </c>
      <c r="C11" s="0" t="s">
        <v>58</v>
      </c>
      <c r="D11" s="0" t="s">
        <v>592</v>
      </c>
      <c r="E11" s="0" t="s">
        <v>63</v>
      </c>
      <c r="F11" s="0" t="s">
        <v>3</v>
      </c>
      <c r="G11" s="0" t="s">
        <v>65</v>
      </c>
      <c r="H11" s="0" t="s">
        <v>15</v>
      </c>
      <c r="I11" s="0" t="s">
        <v>593</v>
      </c>
      <c r="M11" s="0" t="s">
        <v>101</v>
      </c>
    </row>
    <row r="12">
      <c r="A12" s="0" t="s">
        <v>107</v>
      </c>
      <c r="B12" s="0" t="s">
        <v>110</v>
      </c>
      <c r="C12" s="0" t="s">
        <v>58</v>
      </c>
      <c r="D12" s="0" t="s">
        <v>592</v>
      </c>
      <c r="E12" s="0" t="s">
        <v>63</v>
      </c>
      <c r="F12" s="0" t="s">
        <v>3</v>
      </c>
      <c r="G12" s="0" t="s">
        <v>73</v>
      </c>
      <c r="H12" s="0" t="s">
        <v>15</v>
      </c>
      <c r="I12" s="0" t="s">
        <v>593</v>
      </c>
      <c r="M12" s="0" t="s">
        <v>109</v>
      </c>
    </row>
    <row r="13">
      <c r="A13" s="0" t="s">
        <v>114</v>
      </c>
      <c r="B13" s="0" t="s">
        <v>110</v>
      </c>
      <c r="C13" s="0" t="s">
        <v>58</v>
      </c>
      <c r="D13" s="0" t="s">
        <v>594</v>
      </c>
      <c r="E13" s="0" t="s">
        <v>63</v>
      </c>
      <c r="F13" s="0" t="s">
        <v>3</v>
      </c>
      <c r="G13" s="0" t="s">
        <v>73</v>
      </c>
      <c r="H13" s="0" t="s">
        <v>15</v>
      </c>
      <c r="I13" s="0" t="s">
        <v>593</v>
      </c>
      <c r="M13" s="0" t="s">
        <v>109</v>
      </c>
    </row>
    <row r="14">
      <c r="A14" s="0" t="s">
        <v>118</v>
      </c>
      <c r="B14" s="0" t="s">
        <v>110</v>
      </c>
      <c r="C14" s="0" t="s">
        <v>58</v>
      </c>
      <c r="D14" s="0" t="s">
        <v>592</v>
      </c>
      <c r="E14" s="0" t="s">
        <v>63</v>
      </c>
      <c r="F14" s="0" t="s">
        <v>3</v>
      </c>
      <c r="G14" s="0" t="s">
        <v>73</v>
      </c>
      <c r="H14" s="0" t="s">
        <v>15</v>
      </c>
      <c r="I14" s="0" t="s">
        <v>593</v>
      </c>
      <c r="M14" s="0" t="s">
        <v>109</v>
      </c>
    </row>
    <row r="15">
      <c r="A15" s="0" t="s">
        <v>124</v>
      </c>
      <c r="B15" s="0" t="s">
        <v>126</v>
      </c>
      <c r="C15" s="0" t="s">
        <v>58</v>
      </c>
      <c r="D15" s="0" t="s">
        <v>592</v>
      </c>
      <c r="E15" s="0" t="s">
        <v>63</v>
      </c>
      <c r="F15" s="0" t="s">
        <v>3</v>
      </c>
      <c r="G15" s="0" t="s">
        <v>73</v>
      </c>
      <c r="H15" s="0" t="s">
        <v>15</v>
      </c>
      <c r="I15" s="0" t="s">
        <v>593</v>
      </c>
      <c r="M15" s="0" t="s">
        <v>100</v>
      </c>
    </row>
    <row r="16">
      <c r="A16" s="0" t="s">
        <v>131</v>
      </c>
      <c r="B16" s="0" t="s">
        <v>132</v>
      </c>
      <c r="C16" s="0" t="s">
        <v>58</v>
      </c>
      <c r="D16" s="0" t="s">
        <v>592</v>
      </c>
      <c r="E16" s="0" t="s">
        <v>63</v>
      </c>
      <c r="F16" s="0" t="s">
        <v>3</v>
      </c>
      <c r="G16" s="0" t="s">
        <v>73</v>
      </c>
      <c r="H16" s="0" t="s">
        <v>15</v>
      </c>
      <c r="I16" s="0" t="s">
        <v>593</v>
      </c>
      <c r="M16" s="0" t="s">
        <v>100</v>
      </c>
    </row>
    <row r="17">
      <c r="A17" s="0" t="s">
        <v>135</v>
      </c>
      <c r="B17" s="0" t="s">
        <v>132</v>
      </c>
      <c r="C17" s="0" t="s">
        <v>58</v>
      </c>
      <c r="D17" s="0" t="s">
        <v>592</v>
      </c>
      <c r="E17" s="0" t="s">
        <v>63</v>
      </c>
      <c r="F17" s="0" t="s">
        <v>3</v>
      </c>
      <c r="G17" s="0" t="s">
        <v>73</v>
      </c>
      <c r="H17" s="0" t="s">
        <v>15</v>
      </c>
      <c r="I17" s="0" t="s">
        <v>593</v>
      </c>
      <c r="M17" s="0" t="s">
        <v>100</v>
      </c>
    </row>
    <row r="18">
      <c r="A18" s="0" t="s">
        <v>138</v>
      </c>
      <c r="B18" s="0" t="s">
        <v>132</v>
      </c>
      <c r="C18" s="0" t="s">
        <v>58</v>
      </c>
      <c r="D18" s="0" t="s">
        <v>592</v>
      </c>
      <c r="E18" s="0" t="s">
        <v>63</v>
      </c>
      <c r="F18" s="0" t="s">
        <v>3</v>
      </c>
      <c r="G18" s="0" t="s">
        <v>73</v>
      </c>
      <c r="H18" s="0" t="s">
        <v>15</v>
      </c>
      <c r="I18" s="0" t="s">
        <v>593</v>
      </c>
      <c r="M18" s="0" t="s">
        <v>100</v>
      </c>
    </row>
    <row r="19">
      <c r="A19" s="0" t="s">
        <v>141</v>
      </c>
      <c r="B19" s="0" t="s">
        <v>132</v>
      </c>
      <c r="C19" s="0" t="s">
        <v>58</v>
      </c>
      <c r="D19" s="0" t="s">
        <v>592</v>
      </c>
      <c r="E19" s="0" t="s">
        <v>63</v>
      </c>
      <c r="F19" s="0" t="s">
        <v>3</v>
      </c>
      <c r="G19" s="0" t="s">
        <v>73</v>
      </c>
      <c r="H19" s="0" t="s">
        <v>15</v>
      </c>
      <c r="I19" s="0" t="s">
        <v>593</v>
      </c>
      <c r="M19" s="0" t="s">
        <v>100</v>
      </c>
    </row>
    <row r="20">
      <c r="A20" s="0" t="s">
        <v>144</v>
      </c>
      <c r="B20" s="0" t="s">
        <v>132</v>
      </c>
      <c r="C20" s="0" t="s">
        <v>58</v>
      </c>
      <c r="D20" s="0" t="s">
        <v>592</v>
      </c>
      <c r="E20" s="0" t="s">
        <v>63</v>
      </c>
      <c r="F20" s="0" t="s">
        <v>3</v>
      </c>
      <c r="G20" s="0" t="s">
        <v>73</v>
      </c>
      <c r="H20" s="0" t="s">
        <v>15</v>
      </c>
      <c r="I20" s="0" t="s">
        <v>593</v>
      </c>
      <c r="M20" s="0" t="s">
        <v>100</v>
      </c>
    </row>
    <row r="21">
      <c r="A21" s="0" t="s">
        <v>148</v>
      </c>
      <c r="B21" s="0" t="s">
        <v>149</v>
      </c>
      <c r="C21" s="0" t="s">
        <v>58</v>
      </c>
      <c r="D21" s="0" t="s">
        <v>592</v>
      </c>
      <c r="E21" s="0" t="s">
        <v>63</v>
      </c>
      <c r="F21" s="0" t="s">
        <v>3</v>
      </c>
      <c r="G21" s="0" t="s">
        <v>73</v>
      </c>
      <c r="H21" s="0" t="s">
        <v>15</v>
      </c>
      <c r="I21" s="0" t="s">
        <v>593</v>
      </c>
      <c r="M21" s="0" t="s">
        <v>100</v>
      </c>
    </row>
    <row r="22">
      <c r="A22" s="0" t="s">
        <v>152</v>
      </c>
      <c r="B22" s="0" t="s">
        <v>149</v>
      </c>
      <c r="C22" s="0" t="s">
        <v>58</v>
      </c>
      <c r="D22" s="0" t="s">
        <v>592</v>
      </c>
      <c r="E22" s="0" t="s">
        <v>63</v>
      </c>
      <c r="F22" s="0" t="s">
        <v>3</v>
      </c>
      <c r="G22" s="0" t="s">
        <v>73</v>
      </c>
      <c r="H22" s="0" t="s">
        <v>15</v>
      </c>
      <c r="I22" s="0" t="s">
        <v>593</v>
      </c>
      <c r="M22" s="0" t="s">
        <v>100</v>
      </c>
    </row>
    <row r="23">
      <c r="A23" s="0" t="s">
        <v>155</v>
      </c>
      <c r="B23" s="0" t="s">
        <v>149</v>
      </c>
      <c r="C23" s="0" t="s">
        <v>58</v>
      </c>
      <c r="D23" s="0" t="s">
        <v>592</v>
      </c>
      <c r="E23" s="0" t="s">
        <v>63</v>
      </c>
      <c r="F23" s="0" t="s">
        <v>3</v>
      </c>
      <c r="G23" s="0" t="s">
        <v>73</v>
      </c>
      <c r="H23" s="0" t="s">
        <v>15</v>
      </c>
      <c r="I23" s="0" t="s">
        <v>593</v>
      </c>
      <c r="M23" s="0" t="s">
        <v>100</v>
      </c>
    </row>
    <row r="24">
      <c r="A24" s="0" t="s">
        <v>158</v>
      </c>
      <c r="B24" s="0" t="s">
        <v>149</v>
      </c>
      <c r="C24" s="0" t="s">
        <v>58</v>
      </c>
      <c r="D24" s="0" t="s">
        <v>592</v>
      </c>
      <c r="E24" s="0" t="s">
        <v>63</v>
      </c>
      <c r="F24" s="0" t="s">
        <v>3</v>
      </c>
      <c r="G24" s="0" t="s">
        <v>73</v>
      </c>
      <c r="H24" s="0" t="s">
        <v>15</v>
      </c>
      <c r="I24" s="0" t="s">
        <v>593</v>
      </c>
      <c r="M24" s="0" t="s">
        <v>100</v>
      </c>
    </row>
    <row r="25">
      <c r="A25" s="0" t="s">
        <v>163</v>
      </c>
      <c r="B25" s="0" t="s">
        <v>165</v>
      </c>
      <c r="C25" s="0" t="s">
        <v>58</v>
      </c>
      <c r="D25" s="0" t="s">
        <v>592</v>
      </c>
      <c r="E25" s="0" t="s">
        <v>63</v>
      </c>
      <c r="F25" s="0" t="s">
        <v>3</v>
      </c>
      <c r="G25" s="0" t="s">
        <v>73</v>
      </c>
      <c r="H25" s="0" t="s">
        <v>15</v>
      </c>
      <c r="I25" s="0" t="s">
        <v>593</v>
      </c>
      <c r="M25" s="0" t="s">
        <v>164</v>
      </c>
    </row>
    <row r="26">
      <c r="A26" s="0" t="s">
        <v>169</v>
      </c>
      <c r="B26" s="0" t="s">
        <v>171</v>
      </c>
      <c r="C26" s="0" t="s">
        <v>58</v>
      </c>
      <c r="D26" s="0" t="s">
        <v>592</v>
      </c>
      <c r="E26" s="0" t="s">
        <v>63</v>
      </c>
      <c r="F26" s="0" t="s">
        <v>3</v>
      </c>
      <c r="G26" s="0" t="s">
        <v>73</v>
      </c>
      <c r="H26" s="0" t="s">
        <v>15</v>
      </c>
      <c r="I26" s="0" t="s">
        <v>593</v>
      </c>
      <c r="M26" s="0" t="s">
        <v>170</v>
      </c>
    </row>
    <row r="27">
      <c r="A27" s="0" t="s">
        <v>176</v>
      </c>
      <c r="B27" s="0" t="s">
        <v>179</v>
      </c>
      <c r="C27" s="0" t="s">
        <v>58</v>
      </c>
      <c r="D27" s="0" t="s">
        <v>592</v>
      </c>
      <c r="E27" s="0" t="s">
        <v>63</v>
      </c>
      <c r="F27" s="0" t="s">
        <v>3</v>
      </c>
      <c r="G27" s="0" t="s">
        <v>73</v>
      </c>
      <c r="H27" s="0" t="s">
        <v>15</v>
      </c>
      <c r="I27" s="0" t="s">
        <v>593</v>
      </c>
      <c r="M27" s="0" t="s">
        <v>178</v>
      </c>
    </row>
    <row r="28">
      <c r="A28" s="0" t="s">
        <v>184</v>
      </c>
      <c r="B28" s="0" t="s">
        <v>186</v>
      </c>
      <c r="C28" s="0" t="s">
        <v>58</v>
      </c>
      <c r="D28" s="0" t="s">
        <v>592</v>
      </c>
      <c r="E28" s="0" t="s">
        <v>63</v>
      </c>
      <c r="F28" s="0" t="s">
        <v>3</v>
      </c>
      <c r="G28" s="0" t="s">
        <v>73</v>
      </c>
      <c r="H28" s="0" t="s">
        <v>15</v>
      </c>
      <c r="I28" s="0" t="s">
        <v>593</v>
      </c>
      <c r="M28" s="0" t="s">
        <v>185</v>
      </c>
    </row>
    <row r="29">
      <c r="A29" s="0" t="s">
        <v>190</v>
      </c>
      <c r="B29" s="0" t="s">
        <v>192</v>
      </c>
      <c r="C29" s="0" t="s">
        <v>58</v>
      </c>
      <c r="D29" s="0" t="s">
        <v>592</v>
      </c>
      <c r="E29" s="0" t="s">
        <v>63</v>
      </c>
      <c r="F29" s="0" t="s">
        <v>3</v>
      </c>
      <c r="G29" s="0" t="s">
        <v>73</v>
      </c>
      <c r="H29" s="0" t="s">
        <v>15</v>
      </c>
      <c r="I29" s="0" t="s">
        <v>593</v>
      </c>
      <c r="M29" s="0" t="s">
        <v>191</v>
      </c>
    </row>
    <row r="30">
      <c r="A30" s="0" t="s">
        <v>195</v>
      </c>
      <c r="B30" s="0" t="s">
        <v>197</v>
      </c>
      <c r="C30" s="0" t="s">
        <v>58</v>
      </c>
      <c r="D30" s="0" t="s">
        <v>592</v>
      </c>
      <c r="E30" s="0" t="s">
        <v>63</v>
      </c>
      <c r="F30" s="0" t="s">
        <v>3</v>
      </c>
      <c r="G30" s="0" t="s">
        <v>73</v>
      </c>
      <c r="H30" s="0" t="s">
        <v>15</v>
      </c>
      <c r="I30" s="0" t="s">
        <v>593</v>
      </c>
      <c r="M30" s="0" t="s">
        <v>196</v>
      </c>
    </row>
    <row r="31">
      <c r="A31" s="0" t="s">
        <v>202</v>
      </c>
      <c r="B31" s="0" t="s">
        <v>204</v>
      </c>
      <c r="C31" s="0" t="s">
        <v>58</v>
      </c>
      <c r="D31" s="0" t="s">
        <v>592</v>
      </c>
      <c r="E31" s="0" t="s">
        <v>63</v>
      </c>
      <c r="F31" s="0" t="s">
        <v>3</v>
      </c>
      <c r="G31" s="0" t="s">
        <v>73</v>
      </c>
      <c r="H31" s="0" t="s">
        <v>15</v>
      </c>
      <c r="I31" s="0" t="s">
        <v>593</v>
      </c>
      <c r="M31" s="0" t="s">
        <v>203</v>
      </c>
    </row>
    <row r="32">
      <c r="A32" s="0" t="s">
        <v>209</v>
      </c>
      <c r="B32" s="0" t="s">
        <v>211</v>
      </c>
      <c r="C32" s="0" t="s">
        <v>58</v>
      </c>
      <c r="D32" s="0" t="s">
        <v>592</v>
      </c>
      <c r="E32" s="0" t="s">
        <v>63</v>
      </c>
      <c r="F32" s="0" t="s">
        <v>3</v>
      </c>
      <c r="G32" s="0" t="s">
        <v>73</v>
      </c>
      <c r="H32" s="0" t="s">
        <v>15</v>
      </c>
      <c r="I32" s="0" t="s">
        <v>593</v>
      </c>
      <c r="M32" s="0" t="s">
        <v>210</v>
      </c>
    </row>
    <row r="33">
      <c r="A33" s="0" t="s">
        <v>216</v>
      </c>
      <c r="B33" s="0" t="s">
        <v>217</v>
      </c>
      <c r="C33" s="0" t="s">
        <v>58</v>
      </c>
      <c r="D33" s="0" t="s">
        <v>592</v>
      </c>
      <c r="E33" s="0" t="s">
        <v>63</v>
      </c>
      <c r="F33" s="0" t="s">
        <v>3</v>
      </c>
      <c r="G33" s="0" t="s">
        <v>73</v>
      </c>
      <c r="H33" s="0" t="s">
        <v>15</v>
      </c>
      <c r="I33" s="0" t="s">
        <v>593</v>
      </c>
      <c r="M33" s="0" t="s">
        <v>100</v>
      </c>
    </row>
    <row r="34">
      <c r="A34" s="0" t="s">
        <v>222</v>
      </c>
      <c r="B34" s="0" t="s">
        <v>224</v>
      </c>
      <c r="C34" s="0" t="s">
        <v>58</v>
      </c>
      <c r="D34" s="0" t="s">
        <v>592</v>
      </c>
      <c r="E34" s="0" t="s">
        <v>63</v>
      </c>
      <c r="F34" s="0" t="s">
        <v>3</v>
      </c>
      <c r="G34" s="0" t="s">
        <v>73</v>
      </c>
      <c r="H34" s="0" t="s">
        <v>15</v>
      </c>
      <c r="I34" s="0" t="s">
        <v>593</v>
      </c>
      <c r="M34" s="0" t="s">
        <v>223</v>
      </c>
    </row>
    <row r="35">
      <c r="A35" s="0" t="s">
        <v>228</v>
      </c>
      <c r="B35" s="0" t="s">
        <v>230</v>
      </c>
      <c r="C35" s="0" t="s">
        <v>58</v>
      </c>
      <c r="D35" s="0" t="s">
        <v>592</v>
      </c>
      <c r="E35" s="0" t="s">
        <v>63</v>
      </c>
      <c r="F35" s="0" t="s">
        <v>3</v>
      </c>
      <c r="G35" s="0" t="s">
        <v>73</v>
      </c>
      <c r="H35" s="0" t="s">
        <v>15</v>
      </c>
      <c r="I35" s="0" t="s">
        <v>593</v>
      </c>
      <c r="M35" s="0" t="s">
        <v>229</v>
      </c>
    </row>
    <row r="36">
      <c r="A36" s="0" t="s">
        <v>234</v>
      </c>
      <c r="B36" s="0" t="s">
        <v>236</v>
      </c>
      <c r="C36" s="0" t="s">
        <v>58</v>
      </c>
      <c r="D36" s="0" t="s">
        <v>592</v>
      </c>
      <c r="E36" s="0" t="s">
        <v>63</v>
      </c>
      <c r="F36" s="0" t="s">
        <v>3</v>
      </c>
      <c r="G36" s="0" t="s">
        <v>73</v>
      </c>
      <c r="H36" s="0" t="s">
        <v>15</v>
      </c>
      <c r="I36" s="0" t="s">
        <v>593</v>
      </c>
      <c r="M36" s="0" t="s">
        <v>235</v>
      </c>
    </row>
    <row r="37">
      <c r="A37" s="0" t="s">
        <v>240</v>
      </c>
      <c r="B37" s="0" t="s">
        <v>242</v>
      </c>
      <c r="C37" s="0" t="s">
        <v>58</v>
      </c>
      <c r="D37" s="0" t="s">
        <v>592</v>
      </c>
      <c r="E37" s="0" t="s">
        <v>63</v>
      </c>
      <c r="F37" s="0" t="s">
        <v>3</v>
      </c>
      <c r="G37" s="0" t="s">
        <v>73</v>
      </c>
      <c r="H37" s="0" t="s">
        <v>15</v>
      </c>
      <c r="I37" s="0" t="s">
        <v>593</v>
      </c>
      <c r="M37" s="0" t="s">
        <v>241</v>
      </c>
    </row>
    <row r="38">
      <c r="A38" s="0" t="s">
        <v>246</v>
      </c>
      <c r="B38" s="0" t="s">
        <v>248</v>
      </c>
      <c r="C38" s="0" t="s">
        <v>58</v>
      </c>
      <c r="D38" s="0" t="s">
        <v>592</v>
      </c>
      <c r="E38" s="0" t="s">
        <v>63</v>
      </c>
      <c r="F38" s="0" t="s">
        <v>3</v>
      </c>
      <c r="G38" s="0" t="s">
        <v>73</v>
      </c>
      <c r="H38" s="0" t="s">
        <v>15</v>
      </c>
      <c r="I38" s="0" t="s">
        <v>593</v>
      </c>
      <c r="M38" s="0" t="s">
        <v>247</v>
      </c>
    </row>
    <row r="39">
      <c r="A39" s="0" t="s">
        <v>253</v>
      </c>
      <c r="B39" s="0" t="s">
        <v>255</v>
      </c>
      <c r="C39" s="0" t="s">
        <v>58</v>
      </c>
      <c r="D39" s="0" t="s">
        <v>592</v>
      </c>
      <c r="E39" s="0" t="s">
        <v>63</v>
      </c>
      <c r="F39" s="0" t="s">
        <v>3</v>
      </c>
      <c r="G39" s="0" t="s">
        <v>73</v>
      </c>
      <c r="H39" s="0" t="s">
        <v>15</v>
      </c>
      <c r="I39" s="0" t="s">
        <v>593</v>
      </c>
      <c r="M39" s="0" t="s">
        <v>254</v>
      </c>
    </row>
    <row r="40">
      <c r="A40" s="0" t="s">
        <v>258</v>
      </c>
      <c r="B40" s="0" t="s">
        <v>259</v>
      </c>
      <c r="C40" s="0" t="s">
        <v>58</v>
      </c>
      <c r="D40" s="0" t="s">
        <v>592</v>
      </c>
      <c r="E40" s="0" t="s">
        <v>63</v>
      </c>
      <c r="F40" s="0" t="s">
        <v>3</v>
      </c>
      <c r="G40" s="0" t="s">
        <v>73</v>
      </c>
      <c r="H40" s="0" t="s">
        <v>15</v>
      </c>
      <c r="I40" s="0" t="s">
        <v>593</v>
      </c>
      <c r="M40" s="0" t="s">
        <v>254</v>
      </c>
    </row>
    <row r="41">
      <c r="A41" s="0" t="s">
        <v>262</v>
      </c>
      <c r="B41" s="0" t="s">
        <v>263</v>
      </c>
      <c r="C41" s="0" t="s">
        <v>58</v>
      </c>
      <c r="D41" s="0" t="s">
        <v>592</v>
      </c>
      <c r="E41" s="0" t="s">
        <v>63</v>
      </c>
      <c r="F41" s="0" t="s">
        <v>3</v>
      </c>
      <c r="G41" s="0" t="s">
        <v>73</v>
      </c>
      <c r="H41" s="0" t="s">
        <v>15</v>
      </c>
      <c r="I41" s="0" t="s">
        <v>593</v>
      </c>
      <c r="M41" s="0" t="s">
        <v>254</v>
      </c>
    </row>
    <row r="42">
      <c r="A42" s="0" t="s">
        <v>268</v>
      </c>
      <c r="B42" s="0" t="s">
        <v>270</v>
      </c>
      <c r="C42" s="0" t="s">
        <v>58</v>
      </c>
      <c r="D42" s="0" t="s">
        <v>592</v>
      </c>
      <c r="E42" s="0" t="s">
        <v>63</v>
      </c>
      <c r="F42" s="0" t="s">
        <v>3</v>
      </c>
      <c r="G42" s="0" t="s">
        <v>73</v>
      </c>
      <c r="H42" s="0" t="s">
        <v>15</v>
      </c>
      <c r="I42" s="0" t="s">
        <v>593</v>
      </c>
      <c r="M42" s="0" t="s">
        <v>269</v>
      </c>
    </row>
    <row r="43">
      <c r="A43" s="0" t="s">
        <v>274</v>
      </c>
      <c r="B43" s="0" t="s">
        <v>276</v>
      </c>
      <c r="C43" s="0" t="s">
        <v>58</v>
      </c>
      <c r="D43" s="0" t="s">
        <v>592</v>
      </c>
      <c r="E43" s="0" t="s">
        <v>63</v>
      </c>
      <c r="F43" s="0" t="s">
        <v>3</v>
      </c>
      <c r="G43" s="0" t="s">
        <v>73</v>
      </c>
      <c r="H43" s="0" t="s">
        <v>15</v>
      </c>
      <c r="I43" s="0" t="s">
        <v>593</v>
      </c>
      <c r="M43" s="0" t="s">
        <v>275</v>
      </c>
    </row>
    <row r="44">
      <c r="A44" s="0" t="s">
        <v>281</v>
      </c>
      <c r="B44" s="0" t="s">
        <v>283</v>
      </c>
      <c r="C44" s="0" t="s">
        <v>58</v>
      </c>
      <c r="D44" s="0" t="s">
        <v>592</v>
      </c>
      <c r="E44" s="0" t="s">
        <v>63</v>
      </c>
      <c r="F44" s="0" t="s">
        <v>3</v>
      </c>
      <c r="G44" s="0" t="s">
        <v>73</v>
      </c>
      <c r="H44" s="0" t="s">
        <v>15</v>
      </c>
      <c r="I44" s="0" t="s">
        <v>593</v>
      </c>
      <c r="M44" s="0" t="s">
        <v>282</v>
      </c>
    </row>
    <row r="45">
      <c r="A45" s="0" t="s">
        <v>288</v>
      </c>
      <c r="B45" s="0" t="s">
        <v>289</v>
      </c>
      <c r="C45" s="0" t="s">
        <v>58</v>
      </c>
      <c r="D45" s="0" t="s">
        <v>592</v>
      </c>
      <c r="E45" s="0" t="s">
        <v>63</v>
      </c>
      <c r="F45" s="0" t="s">
        <v>3</v>
      </c>
      <c r="G45" s="0" t="s">
        <v>73</v>
      </c>
      <c r="H45" s="0" t="s">
        <v>15</v>
      </c>
      <c r="I45" s="0" t="s">
        <v>593</v>
      </c>
      <c r="M45" s="0" t="s">
        <v>100</v>
      </c>
    </row>
    <row r="46">
      <c r="A46" s="0" t="s">
        <v>291</v>
      </c>
      <c r="B46" s="0" t="s">
        <v>289</v>
      </c>
      <c r="C46" s="0" t="s">
        <v>58</v>
      </c>
      <c r="D46" s="0" t="s">
        <v>592</v>
      </c>
      <c r="E46" s="0" t="s">
        <v>63</v>
      </c>
      <c r="F46" s="0" t="s">
        <v>3</v>
      </c>
      <c r="G46" s="0" t="s">
        <v>73</v>
      </c>
      <c r="H46" s="0" t="s">
        <v>15</v>
      </c>
      <c r="I46" s="0" t="s">
        <v>593</v>
      </c>
      <c r="M46" s="0" t="s">
        <v>100</v>
      </c>
    </row>
    <row r="47">
      <c r="A47" s="0" t="s">
        <v>295</v>
      </c>
      <c r="B47" s="0" t="s">
        <v>296</v>
      </c>
      <c r="C47" s="0" t="s">
        <v>58</v>
      </c>
      <c r="D47" s="0" t="s">
        <v>592</v>
      </c>
      <c r="E47" s="0" t="s">
        <v>63</v>
      </c>
      <c r="F47" s="0" t="s">
        <v>3</v>
      </c>
      <c r="G47" s="0" t="s">
        <v>73</v>
      </c>
      <c r="H47" s="0" t="s">
        <v>15</v>
      </c>
      <c r="I47" s="0" t="s">
        <v>593</v>
      </c>
      <c r="M47" s="0" t="s">
        <v>100</v>
      </c>
    </row>
    <row r="48">
      <c r="A48" s="0" t="s">
        <v>299</v>
      </c>
      <c r="B48" s="0" t="s">
        <v>296</v>
      </c>
      <c r="C48" s="0" t="s">
        <v>58</v>
      </c>
      <c r="D48" s="0" t="s">
        <v>592</v>
      </c>
      <c r="E48" s="0" t="s">
        <v>63</v>
      </c>
      <c r="F48" s="0" t="s">
        <v>3</v>
      </c>
      <c r="G48" s="0" t="s">
        <v>73</v>
      </c>
      <c r="H48" s="0" t="s">
        <v>15</v>
      </c>
      <c r="I48" s="0" t="s">
        <v>593</v>
      </c>
      <c r="M48" s="0" t="s">
        <v>100</v>
      </c>
    </row>
    <row r="49">
      <c r="A49" s="0" t="s">
        <v>301</v>
      </c>
      <c r="B49" s="0" t="s">
        <v>296</v>
      </c>
      <c r="C49" s="0" t="s">
        <v>58</v>
      </c>
      <c r="D49" s="0" t="s">
        <v>592</v>
      </c>
      <c r="E49" s="0" t="s">
        <v>63</v>
      </c>
      <c r="F49" s="0" t="s">
        <v>3</v>
      </c>
      <c r="G49" s="0" t="s">
        <v>73</v>
      </c>
      <c r="H49" s="0" t="s">
        <v>15</v>
      </c>
      <c r="I49" s="0" t="s">
        <v>593</v>
      </c>
      <c r="M49" s="0" t="s">
        <v>100</v>
      </c>
    </row>
    <row r="50">
      <c r="A50" s="0" t="s">
        <v>304</v>
      </c>
      <c r="B50" s="0" t="s">
        <v>296</v>
      </c>
      <c r="C50" s="0" t="s">
        <v>58</v>
      </c>
      <c r="D50" s="0" t="s">
        <v>592</v>
      </c>
      <c r="E50" s="0" t="s">
        <v>63</v>
      </c>
      <c r="F50" s="0" t="s">
        <v>3</v>
      </c>
      <c r="G50" s="0" t="s">
        <v>73</v>
      </c>
      <c r="H50" s="0" t="s">
        <v>15</v>
      </c>
      <c r="I50" s="0" t="s">
        <v>593</v>
      </c>
      <c r="M50" s="0" t="s">
        <v>100</v>
      </c>
    </row>
    <row r="51">
      <c r="A51" s="0" t="s">
        <v>306</v>
      </c>
      <c r="B51" s="0" t="s">
        <v>296</v>
      </c>
      <c r="C51" s="0" t="s">
        <v>58</v>
      </c>
      <c r="D51" s="0" t="s">
        <v>592</v>
      </c>
      <c r="E51" s="0" t="s">
        <v>63</v>
      </c>
      <c r="F51" s="0" t="s">
        <v>3</v>
      </c>
      <c r="G51" s="0" t="s">
        <v>73</v>
      </c>
      <c r="H51" s="0" t="s">
        <v>15</v>
      </c>
      <c r="I51" s="0" t="s">
        <v>593</v>
      </c>
      <c r="M51" s="0" t="s">
        <v>100</v>
      </c>
    </row>
    <row r="52">
      <c r="A52" s="0" t="s">
        <v>309</v>
      </c>
      <c r="B52" s="0" t="s">
        <v>296</v>
      </c>
      <c r="C52" s="0" t="s">
        <v>58</v>
      </c>
      <c r="D52" s="0" t="s">
        <v>592</v>
      </c>
      <c r="E52" s="0" t="s">
        <v>63</v>
      </c>
      <c r="F52" s="0" t="s">
        <v>3</v>
      </c>
      <c r="G52" s="0" t="s">
        <v>73</v>
      </c>
      <c r="H52" s="0" t="s">
        <v>15</v>
      </c>
      <c r="I52" s="0" t="s">
        <v>593</v>
      </c>
      <c r="M52" s="0" t="s">
        <v>100</v>
      </c>
    </row>
    <row r="53">
      <c r="A53" s="0" t="s">
        <v>311</v>
      </c>
      <c r="B53" s="0" t="s">
        <v>296</v>
      </c>
      <c r="C53" s="0" t="s">
        <v>58</v>
      </c>
      <c r="D53" s="0" t="s">
        <v>592</v>
      </c>
      <c r="E53" s="0" t="s">
        <v>63</v>
      </c>
      <c r="F53" s="0" t="s">
        <v>3</v>
      </c>
      <c r="G53" s="0" t="s">
        <v>73</v>
      </c>
      <c r="H53" s="0" t="s">
        <v>15</v>
      </c>
      <c r="I53" s="0" t="s">
        <v>593</v>
      </c>
      <c r="M53" s="0" t="s">
        <v>100</v>
      </c>
    </row>
    <row r="54">
      <c r="A54" s="0" t="s">
        <v>313</v>
      </c>
      <c r="B54" s="0" t="s">
        <v>296</v>
      </c>
      <c r="C54" s="0" t="s">
        <v>58</v>
      </c>
      <c r="D54" s="0" t="s">
        <v>592</v>
      </c>
      <c r="E54" s="0" t="s">
        <v>63</v>
      </c>
      <c r="F54" s="0" t="s">
        <v>3</v>
      </c>
      <c r="G54" s="0" t="s">
        <v>73</v>
      </c>
      <c r="H54" s="0" t="s">
        <v>15</v>
      </c>
      <c r="I54" s="0" t="s">
        <v>593</v>
      </c>
      <c r="M54" s="0" t="s">
        <v>100</v>
      </c>
    </row>
    <row r="55">
      <c r="A55" s="0" t="s">
        <v>316</v>
      </c>
      <c r="B55" s="0" t="s">
        <v>296</v>
      </c>
      <c r="C55" s="0" t="s">
        <v>58</v>
      </c>
      <c r="D55" s="0" t="s">
        <v>592</v>
      </c>
      <c r="E55" s="0" t="s">
        <v>63</v>
      </c>
      <c r="F55" s="0" t="s">
        <v>3</v>
      </c>
      <c r="G55" s="0" t="s">
        <v>73</v>
      </c>
      <c r="H55" s="0" t="s">
        <v>15</v>
      </c>
      <c r="I55" s="0" t="s">
        <v>593</v>
      </c>
      <c r="M55" s="0" t="s">
        <v>100</v>
      </c>
    </row>
    <row r="56">
      <c r="A56" s="0" t="s">
        <v>318</v>
      </c>
      <c r="B56" s="0" t="s">
        <v>296</v>
      </c>
      <c r="C56" s="0" t="s">
        <v>58</v>
      </c>
      <c r="D56" s="0" t="s">
        <v>592</v>
      </c>
      <c r="E56" s="0" t="s">
        <v>63</v>
      </c>
      <c r="F56" s="0" t="s">
        <v>3</v>
      </c>
      <c r="G56" s="0" t="s">
        <v>73</v>
      </c>
      <c r="H56" s="0" t="s">
        <v>15</v>
      </c>
      <c r="I56" s="0" t="s">
        <v>593</v>
      </c>
      <c r="M56" s="0" t="s">
        <v>100</v>
      </c>
    </row>
    <row r="57">
      <c r="A57" s="0" t="s">
        <v>321</v>
      </c>
      <c r="B57" s="0" t="s">
        <v>323</v>
      </c>
      <c r="C57" s="0" t="s">
        <v>58</v>
      </c>
      <c r="D57" s="0" t="s">
        <v>592</v>
      </c>
      <c r="E57" s="0" t="s">
        <v>63</v>
      </c>
      <c r="F57" s="0" t="s">
        <v>3</v>
      </c>
      <c r="G57" s="0" t="s">
        <v>73</v>
      </c>
      <c r="H57" s="0" t="s">
        <v>15</v>
      </c>
      <c r="I57" s="0" t="s">
        <v>593</v>
      </c>
      <c r="M57" s="0" t="s">
        <v>322</v>
      </c>
    </row>
    <row r="58">
      <c r="A58" s="0" t="s">
        <v>328</v>
      </c>
      <c r="B58" s="0" t="s">
        <v>330</v>
      </c>
      <c r="C58" s="0" t="s">
        <v>58</v>
      </c>
      <c r="D58" s="0" t="s">
        <v>592</v>
      </c>
      <c r="E58" s="0" t="s">
        <v>63</v>
      </c>
      <c r="F58" s="0" t="s">
        <v>3</v>
      </c>
      <c r="G58" s="0" t="s">
        <v>73</v>
      </c>
      <c r="H58" s="0" t="s">
        <v>15</v>
      </c>
      <c r="I58" s="0" t="s">
        <v>593</v>
      </c>
      <c r="M58" s="0" t="s">
        <v>329</v>
      </c>
    </row>
    <row r="59">
      <c r="A59" s="0" t="s">
        <v>335</v>
      </c>
      <c r="B59" s="0" t="s">
        <v>337</v>
      </c>
      <c r="C59" s="0" t="s">
        <v>58</v>
      </c>
      <c r="D59" s="0" t="s">
        <v>592</v>
      </c>
      <c r="E59" s="0" t="s">
        <v>63</v>
      </c>
      <c r="F59" s="0" t="s">
        <v>3</v>
      </c>
      <c r="G59" s="0" t="s">
        <v>73</v>
      </c>
      <c r="H59" s="0" t="s">
        <v>15</v>
      </c>
      <c r="I59" s="0" t="s">
        <v>593</v>
      </c>
      <c r="M59" s="0" t="s">
        <v>336</v>
      </c>
    </row>
    <row r="60">
      <c r="A60" s="0" t="s">
        <v>342</v>
      </c>
      <c r="B60" s="0" t="s">
        <v>344</v>
      </c>
      <c r="C60" s="0" t="s">
        <v>58</v>
      </c>
      <c r="D60" s="0" t="s">
        <v>592</v>
      </c>
      <c r="E60" s="0" t="s">
        <v>63</v>
      </c>
      <c r="F60" s="0" t="s">
        <v>3</v>
      </c>
      <c r="G60" s="0" t="s">
        <v>73</v>
      </c>
      <c r="H60" s="0" t="s">
        <v>15</v>
      </c>
      <c r="I60" s="0" t="s">
        <v>593</v>
      </c>
      <c r="M60" s="0" t="s">
        <v>343</v>
      </c>
    </row>
    <row r="61">
      <c r="A61" s="0" t="s">
        <v>348</v>
      </c>
      <c r="B61" s="0" t="s">
        <v>350</v>
      </c>
      <c r="C61" s="0" t="s">
        <v>58</v>
      </c>
      <c r="D61" s="0" t="s">
        <v>592</v>
      </c>
      <c r="E61" s="0" t="s">
        <v>63</v>
      </c>
      <c r="F61" s="0" t="s">
        <v>3</v>
      </c>
      <c r="G61" s="0" t="s">
        <v>73</v>
      </c>
      <c r="H61" s="0" t="s">
        <v>15</v>
      </c>
      <c r="I61" s="0" t="s">
        <v>593</v>
      </c>
      <c r="M61" s="0" t="s">
        <v>349</v>
      </c>
    </row>
    <row r="62">
      <c r="A62" s="0" t="s">
        <v>355</v>
      </c>
      <c r="B62" s="0" t="s">
        <v>357</v>
      </c>
      <c r="C62" s="0" t="s">
        <v>58</v>
      </c>
      <c r="D62" s="0" t="s">
        <v>592</v>
      </c>
      <c r="E62" s="0" t="s">
        <v>63</v>
      </c>
      <c r="F62" s="0" t="s">
        <v>3</v>
      </c>
      <c r="G62" s="0" t="s">
        <v>73</v>
      </c>
      <c r="H62" s="0" t="s">
        <v>15</v>
      </c>
      <c r="I62" s="0" t="s">
        <v>593</v>
      </c>
      <c r="M62" s="0" t="s">
        <v>356</v>
      </c>
    </row>
    <row r="63">
      <c r="A63" s="0" t="s">
        <v>359</v>
      </c>
      <c r="B63" s="0" t="s">
        <v>357</v>
      </c>
      <c r="C63" s="0" t="s">
        <v>58</v>
      </c>
      <c r="D63" s="0" t="s">
        <v>592</v>
      </c>
      <c r="E63" s="0" t="s">
        <v>63</v>
      </c>
      <c r="F63" s="0" t="s">
        <v>3</v>
      </c>
      <c r="G63" s="0" t="s">
        <v>73</v>
      </c>
      <c r="H63" s="0" t="s">
        <v>15</v>
      </c>
      <c r="I63" s="0" t="s">
        <v>593</v>
      </c>
      <c r="M63" s="0" t="s">
        <v>356</v>
      </c>
    </row>
    <row r="64">
      <c r="A64" s="0" t="s">
        <v>364</v>
      </c>
      <c r="B64" s="0" t="s">
        <v>366</v>
      </c>
      <c r="C64" s="0" t="s">
        <v>58</v>
      </c>
      <c r="D64" s="0" t="s">
        <v>592</v>
      </c>
      <c r="E64" s="0" t="s">
        <v>63</v>
      </c>
      <c r="F64" s="0" t="s">
        <v>3</v>
      </c>
      <c r="G64" s="0" t="s">
        <v>73</v>
      </c>
      <c r="H64" s="0" t="s">
        <v>15</v>
      </c>
      <c r="I64" s="0" t="s">
        <v>593</v>
      </c>
      <c r="M64" s="0" t="s">
        <v>365</v>
      </c>
    </row>
    <row r="65">
      <c r="A65" s="0" t="s">
        <v>370</v>
      </c>
      <c r="B65" s="0" t="s">
        <v>372</v>
      </c>
      <c r="C65" s="0" t="s">
        <v>58</v>
      </c>
      <c r="D65" s="0" t="s">
        <v>592</v>
      </c>
      <c r="E65" s="0" t="s">
        <v>63</v>
      </c>
      <c r="F65" s="0" t="s">
        <v>3</v>
      </c>
      <c r="G65" s="0" t="s">
        <v>73</v>
      </c>
      <c r="H65" s="0" t="s">
        <v>15</v>
      </c>
      <c r="I65" s="0" t="s">
        <v>593</v>
      </c>
      <c r="M65" s="0" t="s">
        <v>371</v>
      </c>
    </row>
    <row r="66">
      <c r="A66" s="0" t="s">
        <v>376</v>
      </c>
      <c r="B66" s="0" t="s">
        <v>377</v>
      </c>
      <c r="C66" s="0" t="s">
        <v>58</v>
      </c>
      <c r="D66" s="0" t="s">
        <v>592</v>
      </c>
      <c r="E66" s="0" t="s">
        <v>63</v>
      </c>
      <c r="F66" s="0" t="s">
        <v>3</v>
      </c>
      <c r="G66" s="0" t="s">
        <v>73</v>
      </c>
      <c r="H66" s="0" t="s">
        <v>15</v>
      </c>
      <c r="I66" s="0" t="s">
        <v>593</v>
      </c>
      <c r="M66" s="0" t="s">
        <v>100</v>
      </c>
    </row>
    <row r="67">
      <c r="A67" s="0" t="s">
        <v>379</v>
      </c>
      <c r="B67" s="0" t="s">
        <v>377</v>
      </c>
      <c r="C67" s="0" t="s">
        <v>58</v>
      </c>
      <c r="D67" s="0" t="s">
        <v>592</v>
      </c>
      <c r="E67" s="0" t="s">
        <v>63</v>
      </c>
      <c r="F67" s="0" t="s">
        <v>3</v>
      </c>
      <c r="G67" s="0" t="s">
        <v>73</v>
      </c>
      <c r="H67" s="0" t="s">
        <v>15</v>
      </c>
      <c r="I67" s="0" t="s">
        <v>593</v>
      </c>
      <c r="M67" s="0" t="s">
        <v>100</v>
      </c>
    </row>
    <row r="68">
      <c r="A68" s="0" t="s">
        <v>381</v>
      </c>
      <c r="B68" s="0" t="s">
        <v>377</v>
      </c>
      <c r="C68" s="0" t="s">
        <v>58</v>
      </c>
      <c r="D68" s="0" t="s">
        <v>592</v>
      </c>
      <c r="E68" s="0" t="s">
        <v>63</v>
      </c>
      <c r="F68" s="0" t="s">
        <v>3</v>
      </c>
      <c r="G68" s="0" t="s">
        <v>73</v>
      </c>
      <c r="H68" s="0" t="s">
        <v>15</v>
      </c>
      <c r="I68" s="0" t="s">
        <v>593</v>
      </c>
      <c r="M68" s="0" t="s">
        <v>100</v>
      </c>
    </row>
    <row r="69">
      <c r="A69" s="0" t="s">
        <v>383</v>
      </c>
      <c r="B69" s="0" t="s">
        <v>377</v>
      </c>
      <c r="C69" s="0" t="s">
        <v>58</v>
      </c>
      <c r="D69" s="0" t="s">
        <v>592</v>
      </c>
      <c r="E69" s="0" t="s">
        <v>63</v>
      </c>
      <c r="F69" s="0" t="s">
        <v>3</v>
      </c>
      <c r="G69" s="0" t="s">
        <v>73</v>
      </c>
      <c r="H69" s="0" t="s">
        <v>15</v>
      </c>
      <c r="I69" s="0" t="s">
        <v>593</v>
      </c>
      <c r="M69" s="0" t="s">
        <v>100</v>
      </c>
    </row>
    <row r="70">
      <c r="A70" s="0" t="s">
        <v>385</v>
      </c>
      <c r="B70" s="0" t="s">
        <v>377</v>
      </c>
      <c r="C70" s="0" t="s">
        <v>58</v>
      </c>
      <c r="D70" s="0" t="s">
        <v>592</v>
      </c>
      <c r="E70" s="0" t="s">
        <v>63</v>
      </c>
      <c r="F70" s="0" t="s">
        <v>3</v>
      </c>
      <c r="G70" s="0" t="s">
        <v>73</v>
      </c>
      <c r="H70" s="0" t="s">
        <v>15</v>
      </c>
      <c r="I70" s="0" t="s">
        <v>593</v>
      </c>
      <c r="M70" s="0" t="s">
        <v>100</v>
      </c>
    </row>
    <row r="71">
      <c r="A71" s="0" t="s">
        <v>387</v>
      </c>
      <c r="B71" s="0" t="s">
        <v>377</v>
      </c>
      <c r="C71" s="0" t="s">
        <v>58</v>
      </c>
      <c r="D71" s="0" t="s">
        <v>592</v>
      </c>
      <c r="E71" s="0" t="s">
        <v>63</v>
      </c>
      <c r="F71" s="0" t="s">
        <v>3</v>
      </c>
      <c r="G71" s="0" t="s">
        <v>73</v>
      </c>
      <c r="H71" s="0" t="s">
        <v>15</v>
      </c>
      <c r="I71" s="0" t="s">
        <v>593</v>
      </c>
      <c r="M71" s="0" t="s">
        <v>100</v>
      </c>
    </row>
    <row r="72">
      <c r="A72" s="0" t="s">
        <v>389</v>
      </c>
      <c r="B72" s="0" t="s">
        <v>377</v>
      </c>
      <c r="C72" s="0" t="s">
        <v>58</v>
      </c>
      <c r="D72" s="0" t="s">
        <v>592</v>
      </c>
      <c r="E72" s="0" t="s">
        <v>63</v>
      </c>
      <c r="F72" s="0" t="s">
        <v>3</v>
      </c>
      <c r="G72" s="0" t="s">
        <v>73</v>
      </c>
      <c r="H72" s="0" t="s">
        <v>15</v>
      </c>
      <c r="I72" s="0" t="s">
        <v>593</v>
      </c>
      <c r="M72" s="0" t="s">
        <v>100</v>
      </c>
    </row>
    <row r="73">
      <c r="A73" s="0" t="s">
        <v>392</v>
      </c>
      <c r="B73" s="0" t="s">
        <v>393</v>
      </c>
      <c r="C73" s="0" t="s">
        <v>58</v>
      </c>
      <c r="D73" s="0" t="s">
        <v>592</v>
      </c>
      <c r="E73" s="0" t="s">
        <v>63</v>
      </c>
      <c r="F73" s="0" t="s">
        <v>3</v>
      </c>
      <c r="G73" s="0" t="s">
        <v>73</v>
      </c>
      <c r="H73" s="0" t="s">
        <v>15</v>
      </c>
      <c r="I73" s="0" t="s">
        <v>593</v>
      </c>
      <c r="M73" s="0" t="s">
        <v>100</v>
      </c>
    </row>
    <row r="74">
      <c r="A74" s="0" t="s">
        <v>395</v>
      </c>
      <c r="B74" s="0" t="s">
        <v>393</v>
      </c>
      <c r="C74" s="0" t="s">
        <v>58</v>
      </c>
      <c r="D74" s="0" t="s">
        <v>592</v>
      </c>
      <c r="E74" s="0" t="s">
        <v>63</v>
      </c>
      <c r="F74" s="0" t="s">
        <v>3</v>
      </c>
      <c r="G74" s="0" t="s">
        <v>73</v>
      </c>
      <c r="H74" s="0" t="s">
        <v>15</v>
      </c>
      <c r="I74" s="0" t="s">
        <v>593</v>
      </c>
      <c r="M74" s="0" t="s">
        <v>100</v>
      </c>
    </row>
    <row r="75">
      <c r="A75" s="0" t="s">
        <v>399</v>
      </c>
      <c r="B75" s="0" t="s">
        <v>401</v>
      </c>
      <c r="C75" s="0" t="s">
        <v>58</v>
      </c>
      <c r="D75" s="0" t="s">
        <v>592</v>
      </c>
      <c r="E75" s="0" t="s">
        <v>63</v>
      </c>
      <c r="F75" s="0" t="s">
        <v>3</v>
      </c>
      <c r="G75" s="0" t="s">
        <v>73</v>
      </c>
      <c r="H75" s="0" t="s">
        <v>15</v>
      </c>
      <c r="I75" s="0" t="s">
        <v>593</v>
      </c>
      <c r="M75" s="0" t="s">
        <v>400</v>
      </c>
    </row>
    <row r="76">
      <c r="A76" s="0" t="s">
        <v>404</v>
      </c>
      <c r="B76" s="0" t="s">
        <v>204</v>
      </c>
      <c r="C76" s="0" t="s">
        <v>58</v>
      </c>
      <c r="D76" s="0" t="s">
        <v>592</v>
      </c>
      <c r="E76" s="0" t="s">
        <v>63</v>
      </c>
      <c r="F76" s="0" t="s">
        <v>3</v>
      </c>
      <c r="G76" s="0" t="s">
        <v>73</v>
      </c>
      <c r="H76" s="0" t="s">
        <v>15</v>
      </c>
      <c r="I76" s="0" t="s">
        <v>593</v>
      </c>
      <c r="M76" s="0" t="s">
        <v>203</v>
      </c>
    </row>
    <row r="77">
      <c r="A77" s="0" t="s">
        <v>409</v>
      </c>
      <c r="B77" s="0" t="s">
        <v>411</v>
      </c>
      <c r="C77" s="0" t="s">
        <v>58</v>
      </c>
      <c r="D77" s="0" t="s">
        <v>592</v>
      </c>
      <c r="E77" s="0" t="s">
        <v>63</v>
      </c>
      <c r="F77" s="0" t="s">
        <v>3</v>
      </c>
      <c r="G77" s="0" t="s">
        <v>73</v>
      </c>
      <c r="H77" s="0" t="s">
        <v>15</v>
      </c>
      <c r="I77" s="0" t="s">
        <v>593</v>
      </c>
      <c r="M77" s="0" t="s">
        <v>410</v>
      </c>
    </row>
    <row r="78">
      <c r="A78" s="0" t="s">
        <v>415</v>
      </c>
      <c r="B78" s="0" t="s">
        <v>417</v>
      </c>
      <c r="C78" s="0" t="s">
        <v>58</v>
      </c>
      <c r="D78" s="0" t="s">
        <v>592</v>
      </c>
      <c r="E78" s="0" t="s">
        <v>63</v>
      </c>
      <c r="F78" s="0" t="s">
        <v>3</v>
      </c>
      <c r="G78" s="0" t="s">
        <v>73</v>
      </c>
      <c r="H78" s="0" t="s">
        <v>15</v>
      </c>
      <c r="I78" s="0" t="s">
        <v>593</v>
      </c>
      <c r="M78" s="0" t="s">
        <v>416</v>
      </c>
    </row>
    <row r="79">
      <c r="A79" s="0" t="s">
        <v>419</v>
      </c>
      <c r="B79" s="0" t="s">
        <v>417</v>
      </c>
      <c r="C79" s="0" t="s">
        <v>58</v>
      </c>
      <c r="D79" s="0" t="s">
        <v>592</v>
      </c>
      <c r="E79" s="0" t="s">
        <v>63</v>
      </c>
      <c r="F79" s="0" t="s">
        <v>3</v>
      </c>
      <c r="G79" s="0" t="s">
        <v>73</v>
      </c>
      <c r="H79" s="0" t="s">
        <v>15</v>
      </c>
      <c r="I79" s="0" t="s">
        <v>593</v>
      </c>
      <c r="M79" s="0" t="s">
        <v>416</v>
      </c>
    </row>
    <row r="80">
      <c r="A80" s="0" t="s">
        <v>424</v>
      </c>
      <c r="B80" s="0" t="s">
        <v>426</v>
      </c>
      <c r="C80" s="0" t="s">
        <v>58</v>
      </c>
      <c r="D80" s="0" t="s">
        <v>592</v>
      </c>
      <c r="E80" s="0" t="s">
        <v>63</v>
      </c>
      <c r="F80" s="0" t="s">
        <v>3</v>
      </c>
      <c r="G80" s="0" t="s">
        <v>73</v>
      </c>
      <c r="H80" s="0" t="s">
        <v>15</v>
      </c>
      <c r="I80" s="0" t="s">
        <v>593</v>
      </c>
      <c r="M80" s="0" t="s">
        <v>425</v>
      </c>
    </row>
    <row r="81">
      <c r="A81" s="0" t="s">
        <v>428</v>
      </c>
      <c r="B81" s="0" t="s">
        <v>426</v>
      </c>
      <c r="C81" s="0" t="s">
        <v>58</v>
      </c>
      <c r="D81" s="0" t="s">
        <v>592</v>
      </c>
      <c r="E81" s="0" t="s">
        <v>63</v>
      </c>
      <c r="F81" s="0" t="s">
        <v>3</v>
      </c>
      <c r="G81" s="0" t="s">
        <v>73</v>
      </c>
      <c r="H81" s="0" t="s">
        <v>15</v>
      </c>
      <c r="I81" s="0" t="s">
        <v>593</v>
      </c>
      <c r="M81" s="0" t="s">
        <v>425</v>
      </c>
    </row>
    <row r="82">
      <c r="A82" s="0" t="s">
        <v>432</v>
      </c>
      <c r="B82" s="0" t="s">
        <v>434</v>
      </c>
      <c r="C82" s="0" t="s">
        <v>58</v>
      </c>
      <c r="D82" s="0" t="s">
        <v>592</v>
      </c>
      <c r="E82" s="0" t="s">
        <v>63</v>
      </c>
      <c r="F82" s="0" t="s">
        <v>3</v>
      </c>
      <c r="G82" s="0" t="s">
        <v>73</v>
      </c>
      <c r="H82" s="0" t="s">
        <v>15</v>
      </c>
      <c r="I82" s="0" t="s">
        <v>593</v>
      </c>
      <c r="M82" s="0" t="s">
        <v>433</v>
      </c>
    </row>
    <row r="83">
      <c r="A83" s="0" t="s">
        <v>437</v>
      </c>
      <c r="B83" s="0" t="s">
        <v>434</v>
      </c>
      <c r="C83" s="0" t="s">
        <v>58</v>
      </c>
      <c r="D83" s="0" t="s">
        <v>592</v>
      </c>
      <c r="E83" s="0" t="s">
        <v>63</v>
      </c>
      <c r="F83" s="0" t="s">
        <v>3</v>
      </c>
      <c r="G83" s="0" t="s">
        <v>73</v>
      </c>
      <c r="H83" s="0" t="s">
        <v>15</v>
      </c>
      <c r="I83" s="0" t="s">
        <v>593</v>
      </c>
      <c r="M83" s="0" t="s">
        <v>433</v>
      </c>
    </row>
    <row r="84">
      <c r="A84" s="0" t="s">
        <v>442</v>
      </c>
      <c r="B84" s="0" t="s">
        <v>443</v>
      </c>
      <c r="C84" s="0" t="s">
        <v>58</v>
      </c>
      <c r="D84" s="0" t="s">
        <v>592</v>
      </c>
      <c r="E84" s="0" t="s">
        <v>63</v>
      </c>
      <c r="F84" s="0" t="s">
        <v>3</v>
      </c>
      <c r="G84" s="0" t="s">
        <v>73</v>
      </c>
      <c r="H84" s="0" t="s">
        <v>15</v>
      </c>
      <c r="I84" s="0" t="s">
        <v>593</v>
      </c>
      <c r="M84" s="0" t="s">
        <v>254</v>
      </c>
    </row>
    <row r="85">
      <c r="A85" s="0" t="s">
        <v>446</v>
      </c>
      <c r="B85" s="0" t="s">
        <v>259</v>
      </c>
      <c r="C85" s="0" t="s">
        <v>58</v>
      </c>
      <c r="D85" s="0" t="s">
        <v>592</v>
      </c>
      <c r="E85" s="0" t="s">
        <v>63</v>
      </c>
      <c r="F85" s="0" t="s">
        <v>3</v>
      </c>
      <c r="G85" s="0" t="s">
        <v>73</v>
      </c>
      <c r="H85" s="0" t="s">
        <v>15</v>
      </c>
      <c r="I85" s="0" t="s">
        <v>593</v>
      </c>
      <c r="M85" s="0" t="s">
        <v>254</v>
      </c>
    </row>
    <row r="86">
      <c r="A86" s="0" t="s">
        <v>450</v>
      </c>
      <c r="B86" s="0" t="s">
        <v>451</v>
      </c>
      <c r="C86" s="0" t="s">
        <v>58</v>
      </c>
      <c r="D86" s="0" t="s">
        <v>592</v>
      </c>
      <c r="E86" s="0" t="s">
        <v>63</v>
      </c>
      <c r="F86" s="0" t="s">
        <v>3</v>
      </c>
      <c r="G86" s="0" t="s">
        <v>73</v>
      </c>
      <c r="H86" s="0" t="s">
        <v>15</v>
      </c>
      <c r="I86" s="0" t="s">
        <v>593</v>
      </c>
      <c r="M86" s="0" t="s">
        <v>254</v>
      </c>
    </row>
    <row r="87">
      <c r="A87" s="0" t="s">
        <v>453</v>
      </c>
      <c r="B87" s="0" t="s">
        <v>263</v>
      </c>
      <c r="C87" s="0" t="s">
        <v>58</v>
      </c>
      <c r="D87" s="0" t="s">
        <v>592</v>
      </c>
      <c r="E87" s="0" t="s">
        <v>63</v>
      </c>
      <c r="F87" s="0" t="s">
        <v>3</v>
      </c>
      <c r="G87" s="0" t="s">
        <v>73</v>
      </c>
      <c r="H87" s="0" t="s">
        <v>15</v>
      </c>
      <c r="I87" s="0" t="s">
        <v>593</v>
      </c>
      <c r="M87" s="0" t="s">
        <v>254</v>
      </c>
    </row>
    <row r="88">
      <c r="A88" s="0" t="s">
        <v>458</v>
      </c>
      <c r="B88" s="0" t="s">
        <v>460</v>
      </c>
      <c r="C88" s="0" t="s">
        <v>58</v>
      </c>
      <c r="D88" s="0" t="s">
        <v>592</v>
      </c>
      <c r="E88" s="0" t="s">
        <v>63</v>
      </c>
      <c r="F88" s="0" t="s">
        <v>3</v>
      </c>
      <c r="G88" s="0" t="s">
        <v>73</v>
      </c>
      <c r="H88" s="0" t="s">
        <v>15</v>
      </c>
      <c r="I88" s="0" t="s">
        <v>593</v>
      </c>
      <c r="M88" s="0" t="s">
        <v>459</v>
      </c>
    </row>
    <row r="89">
      <c r="A89" s="0" t="s">
        <v>465</v>
      </c>
      <c r="B89" s="0" t="s">
        <v>467</v>
      </c>
      <c r="C89" s="0" t="s">
        <v>58</v>
      </c>
      <c r="D89" s="0" t="s">
        <v>592</v>
      </c>
      <c r="E89" s="0" t="s">
        <v>63</v>
      </c>
      <c r="F89" s="0" t="s">
        <v>3</v>
      </c>
      <c r="G89" s="0" t="s">
        <v>73</v>
      </c>
      <c r="H89" s="0" t="s">
        <v>15</v>
      </c>
      <c r="I89" s="0" t="s">
        <v>593</v>
      </c>
      <c r="M89" s="0" t="s">
        <v>466</v>
      </c>
    </row>
    <row r="90">
      <c r="A90" s="0" t="s">
        <v>472</v>
      </c>
      <c r="B90" s="0" t="s">
        <v>474</v>
      </c>
      <c r="C90" s="0" t="s">
        <v>58</v>
      </c>
      <c r="D90" s="0" t="s">
        <v>592</v>
      </c>
      <c r="E90" s="0" t="s">
        <v>63</v>
      </c>
      <c r="F90" s="0" t="s">
        <v>3</v>
      </c>
      <c r="G90" s="0" t="s">
        <v>73</v>
      </c>
      <c r="H90" s="0" t="s">
        <v>15</v>
      </c>
      <c r="I90" s="0" t="s">
        <v>593</v>
      </c>
      <c r="M90" s="0" t="s">
        <v>473</v>
      </c>
    </row>
    <row r="91">
      <c r="A91" s="0" t="s">
        <v>478</v>
      </c>
      <c r="B91" s="0" t="s">
        <v>479</v>
      </c>
      <c r="C91" s="0" t="s">
        <v>58</v>
      </c>
      <c r="D91" s="0" t="s">
        <v>592</v>
      </c>
      <c r="E91" s="0" t="s">
        <v>63</v>
      </c>
      <c r="F91" s="0" t="s">
        <v>3</v>
      </c>
      <c r="G91" s="0" t="s">
        <v>73</v>
      </c>
      <c r="H91" s="0" t="s">
        <v>15</v>
      </c>
      <c r="I91" s="0" t="s">
        <v>593</v>
      </c>
      <c r="M91" s="0" t="s">
        <v>100</v>
      </c>
    </row>
    <row r="92">
      <c r="A92" s="0" t="s">
        <v>482</v>
      </c>
      <c r="B92" s="0" t="s">
        <v>483</v>
      </c>
      <c r="C92" s="0" t="s">
        <v>58</v>
      </c>
      <c r="D92" s="0" t="s">
        <v>592</v>
      </c>
      <c r="E92" s="0" t="s">
        <v>63</v>
      </c>
      <c r="F92" s="0" t="s">
        <v>3</v>
      </c>
      <c r="G92" s="0" t="s">
        <v>73</v>
      </c>
      <c r="H92" s="0" t="s">
        <v>15</v>
      </c>
      <c r="I92" s="0" t="s">
        <v>593</v>
      </c>
      <c r="M92" s="0" t="s">
        <v>336</v>
      </c>
    </row>
    <row r="93">
      <c r="A93" s="0" t="s">
        <v>488</v>
      </c>
      <c r="B93" s="0" t="s">
        <v>490</v>
      </c>
      <c r="C93" s="0" t="s">
        <v>58</v>
      </c>
      <c r="D93" s="0" t="s">
        <v>592</v>
      </c>
      <c r="E93" s="0" t="s">
        <v>63</v>
      </c>
      <c r="F93" s="0" t="s">
        <v>3</v>
      </c>
      <c r="G93" s="0" t="s">
        <v>73</v>
      </c>
      <c r="H93" s="0" t="s">
        <v>15</v>
      </c>
      <c r="I93" s="0" t="s">
        <v>593</v>
      </c>
      <c r="M93" s="0" t="s">
        <v>489</v>
      </c>
    </row>
    <row r="94">
      <c r="A94" s="0" t="s">
        <v>494</v>
      </c>
      <c r="B94" s="0" t="s">
        <v>497</v>
      </c>
      <c r="C94" s="0" t="s">
        <v>500</v>
      </c>
      <c r="D94" s="0" t="s">
        <v>592</v>
      </c>
      <c r="E94" s="0" t="s">
        <v>498</v>
      </c>
      <c r="F94" s="0" t="s">
        <v>3</v>
      </c>
      <c r="G94" s="0" t="s">
        <v>499</v>
      </c>
      <c r="H94" s="0" t="s">
        <v>15</v>
      </c>
      <c r="I94" s="0" t="s">
        <v>593</v>
      </c>
      <c r="M94" s="0" t="s">
        <v>496</v>
      </c>
    </row>
    <row r="95">
      <c r="A95" s="0" t="s">
        <v>503</v>
      </c>
      <c r="B95" s="0" t="s">
        <v>504</v>
      </c>
      <c r="C95" s="0" t="s">
        <v>500</v>
      </c>
      <c r="D95" s="0" t="s">
        <v>592</v>
      </c>
      <c r="E95" s="0" t="s">
        <v>498</v>
      </c>
      <c r="F95" s="0" t="s">
        <v>3</v>
      </c>
      <c r="G95" s="0" t="s">
        <v>499</v>
      </c>
      <c r="H95" s="0" t="s">
        <v>15</v>
      </c>
      <c r="I95" s="0" t="s">
        <v>593</v>
      </c>
      <c r="M95" s="0" t="s">
        <v>496</v>
      </c>
    </row>
    <row r="96">
      <c r="A96" s="0" t="s">
        <v>507</v>
      </c>
      <c r="B96" s="0" t="s">
        <v>508</v>
      </c>
      <c r="C96" s="0" t="s">
        <v>500</v>
      </c>
      <c r="D96" s="0" t="s">
        <v>592</v>
      </c>
      <c r="E96" s="0" t="s">
        <v>498</v>
      </c>
      <c r="F96" s="0" t="s">
        <v>3</v>
      </c>
      <c r="G96" s="0" t="s">
        <v>499</v>
      </c>
      <c r="H96" s="0" t="s">
        <v>15</v>
      </c>
      <c r="I96" s="0" t="s">
        <v>593</v>
      </c>
      <c r="M96" s="0" t="s">
        <v>496</v>
      </c>
    </row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</sheetData>
  <autoFilter ref="A1:M21" xr:uid="{00000000-0009-0000-0000-000003000000}"/>
  <conditionalFormatting sqref="D2:D21">
    <cfRule type="cellIs" dxfId="1" priority="1" operator="equal">
      <formula>"P1 - Critical"</formula>
    </cfRule>
  </conditionalFormatting>
  <pageMargins left="0.7" right="0.7" top="0.75" bottom="0.75" header="0.3" footer="0.3"/>
  <headerFooter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0000000}">
          <x14:formula1>
            <xm:f>_Lists!$E$2:$E$7</xm:f>
          </x14:formula1>
          <xm:sqref>H2:H21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pane ySplit="1" topLeftCell="A2" activePane="bottomLeft" state="frozen"/>
      <selection pane="bottomLeft"/>
    </sheetView>
  </sheetViews>
  <sheetFormatPr defaultRowHeight="14.4"/>
  <cols>
    <col min="1" max="1" width="12.109375" customWidth="1"/>
    <col min="2" max="2" width="120" customWidth="1"/>
  </cols>
  <sheetData>
    <row r="1">
      <c r="A1" s="3" t="s">
        <v>595</v>
      </c>
      <c r="B1" s="3" t="s">
        <v>596</v>
      </c>
    </row>
    <row r="2" ht="409.6">
      <c r="A2" s="3" t="s">
        <v>597</v>
      </c>
      <c r="B2" s="3" t="s">
        <v>598</v>
      </c>
    </row>
    <row r="3" ht="129.6">
      <c r="A3" s="3" t="s">
        <v>599</v>
      </c>
      <c r="B3" s="3" t="s">
        <v>600</v>
      </c>
    </row>
  </sheetData>
  <autoFilter ref="A1:B3" xr:uid="{00000000-0009-0000-0000-000004000000}"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7"/>
  <sheetViews>
    <sheetView workbookViewId="0"/>
  </sheetViews>
  <sheetFormatPr defaultRowHeight="14.4"/>
  <sheetData>
    <row r="2">
      <c r="A2" s="0" t="s">
        <v>601</v>
      </c>
      <c r="B2" s="0" t="s">
        <v>7</v>
      </c>
      <c r="C2" s="0" t="s">
        <v>54</v>
      </c>
      <c r="D2" s="0" t="s">
        <v>59</v>
      </c>
      <c r="E2" s="0" t="s">
        <v>15</v>
      </c>
    </row>
    <row r="3">
      <c r="A3" s="0" t="s">
        <v>602</v>
      </c>
      <c r="B3" s="0" t="s">
        <v>8</v>
      </c>
      <c r="C3" s="0" t="s">
        <v>69</v>
      </c>
      <c r="D3" s="0" t="s">
        <v>72</v>
      </c>
      <c r="E3" s="0" t="s">
        <v>16</v>
      </c>
    </row>
    <row r="4">
      <c r="A4" s="0" t="s">
        <v>603</v>
      </c>
      <c r="B4" s="0" t="s">
        <v>9</v>
      </c>
      <c r="C4" s="0" t="s">
        <v>604</v>
      </c>
      <c r="E4" s="0" t="s">
        <v>17</v>
      </c>
    </row>
    <row r="5">
      <c r="A5" s="0" t="s">
        <v>605</v>
      </c>
      <c r="B5" s="0" t="s">
        <v>10</v>
      </c>
      <c r="E5" s="0" t="s">
        <v>18</v>
      </c>
    </row>
    <row r="6">
      <c r="A6" s="0" t="s">
        <v>48</v>
      </c>
      <c r="E6" s="0" t="s">
        <v>606</v>
      </c>
    </row>
    <row r="7">
      <c r="A7" s="0" t="s">
        <v>607</v>
      </c>
      <c r="E7" s="0" t="s">
        <v>608</v>
      </c>
    </row>
    <row r="8">
      <c r="A8" s="0" t="s">
        <v>609</v>
      </c>
    </row>
    <row r="9">
      <c r="A9" s="0" t="s">
        <v>610</v>
      </c>
    </row>
    <row r="10">
      <c r="A10" s="0" t="s">
        <v>611</v>
      </c>
    </row>
    <row r="11">
      <c r="A11" s="0" t="s">
        <v>612</v>
      </c>
    </row>
    <row r="12">
      <c r="A12" s="0" t="s">
        <v>613</v>
      </c>
    </row>
    <row r="13">
      <c r="A13" s="0" t="s">
        <v>614</v>
      </c>
    </row>
    <row r="14">
      <c r="A14" s="0" t="s">
        <v>615</v>
      </c>
    </row>
    <row r="15">
      <c r="A15" s="0" t="s">
        <v>616</v>
      </c>
    </row>
    <row r="16">
      <c r="A16" s="0" t="s">
        <v>617</v>
      </c>
    </row>
    <row r="17">
      <c r="A17" s="0" t="s">
        <v>618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5"/>
  <sheetViews>
    <sheetView rightToLeft="1" tabSelected="1" zoomScaleNormal="100" workbookViewId="0">
      <pane ySplit="4" topLeftCell="A5" activePane="bottomLeft" state="frozen"/>
      <selection pane="bottomLeft" activeCell="B14" sqref="B14"/>
    </sheetView>
  </sheetViews>
  <sheetFormatPr defaultRowHeight="14.4"/>
  <cols>
    <col min="1" max="1" bestFit="1" width="9.109375" customWidth="1"/>
    <col min="2" max="2" bestFit="1" width="58.6640625" customWidth="1" style="4"/>
    <col min="3" max="3" bestFit="1" width="23.44140625" customWidth="1" style="4"/>
    <col min="4" max="4" bestFit="1" width="12.109375" customWidth="1" style="4"/>
    <col min="5" max="5" bestFit="1" width="23.109375" customWidth="1" style="4"/>
    <col min="6" max="6" bestFit="1" width="29.33203125" customWidth="1" style="4"/>
    <col min="7" max="7" bestFit="1" width="15" customWidth="1" style="4"/>
    <col min="8" max="8" bestFit="1" width="10.109375" customWidth="1" style="4"/>
    <col min="9" max="9" bestFit="1" width="8.21875" customWidth="1" style="4"/>
    <col min="10" max="19" width="8.88671875" customWidth="1" style="4"/>
    <col min="20" max="16384" width="8.88671875" customWidth="1" style="4"/>
  </cols>
  <sheetData>
    <row r="1" ht="25.95" customHeight="1">
      <c r="A1" s="6"/>
      <c r="B1" s="6"/>
      <c r="C1" s="6"/>
      <c r="D1" s="6"/>
      <c r="E1" s="6"/>
      <c r="F1" s="6"/>
      <c r="G1" s="7" t="s">
        <v>619</v>
      </c>
      <c r="H1" s="7" t="str">
        <f>TEXT(TODAY(),"yyyy/mm/dd")</f>
        <v>2026/07/10</v>
      </c>
      <c r="I1" s="6"/>
    </row>
    <row r="2" ht="22.05" customHeight="1">
      <c r="A2" s="6"/>
      <c r="B2" s="6"/>
      <c r="C2" s="6"/>
      <c r="D2" s="6"/>
      <c r="E2" s="6"/>
      <c r="F2" s="6"/>
      <c r="G2" s="7" t="s">
        <v>620</v>
      </c>
      <c r="H2" s="7" t="str">
        <f>TEXT(TODAY(),"[$-fa-IR,16]yyyy/mm/dd")</f>
        <v>1405/04/19</v>
      </c>
      <c r="I2" s="6"/>
    </row>
    <row r="3" ht="36" customHeight="1">
      <c r="A3" s="14" t="s">
        <v>621</v>
      </c>
      <c r="B3" s="15" t="s">
        <v>622</v>
      </c>
      <c r="C3" s="15"/>
      <c r="D3" s="15"/>
      <c r="E3" s="15"/>
      <c r="F3" s="15"/>
      <c r="G3" s="15"/>
      <c r="H3" s="15"/>
      <c r="I3" s="15"/>
    </row>
    <row r="4" ht="22.05" customHeight="1" s="13" customFormat="1">
      <c r="A4" s="12" t="s">
        <v>19</v>
      </c>
      <c r="B4" s="12" t="s">
        <v>21</v>
      </c>
      <c r="C4" s="12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2" t="s">
        <v>28</v>
      </c>
    </row>
    <row r="5" ht="18" customHeight="1" s="5" customFormat="1">
      <c r="A5" s="8">
        <f>=IF(B5="","",ROW()-4)</f>
      </c>
      <c r="B5" s="8">
        <f>=IF(INDEX(Vulnerabilities!$C:$C,ROW()-3)="","",INDEX(Vulnerabilities!$C:$C,ROW()-3))</f>
      </c>
      <c r="C5" s="8">
        <f>=IF(INDEX(Vulnerabilities!$D:$D,ROW()-3)="","",INDEX(Vulnerabilities!$D:$D,ROW()-3))</f>
      </c>
      <c r="D5" s="11">
        <f>=IF(INDEX(Vulnerabilities!$E:$E,ROW()-3)="","",INDEX(Vulnerabilities!$E:$E,ROW()-3))</f>
      </c>
      <c r="E5" s="8">
        <f>=IF(INDEX(Vulnerabilities!$F:$F,ROW()-3)="","",INDEX(Vulnerabilities!$F:$F,ROW()-3))</f>
      </c>
      <c r="F5" s="8">
        <f>=IF(INDEX(Vulnerabilities!$G:$G,ROW()-3)="","",INDEX(Vulnerabilities!$G:$G,ROW()-3))</f>
      </c>
      <c r="G5" s="11">
        <f>=IF(INDEX(Vulnerabilities!$H:$H,ROW()-3)="","",INDEX(Vulnerabilities!$H:$H,ROW()-3))</f>
      </c>
      <c r="H5" s="11">
        <f>=IF(INDEX(Vulnerabilities!$I:$I,ROW()-3)="","",INDEX(Vulnerabilities!$I:$I,ROW()-3))</f>
      </c>
      <c r="I5" s="11">
        <f>=IF(INDEX(Vulnerabilities!$J:$J,ROW()-3)="","",INDEX(Vulnerabilities!$J:$J,ROW()-3))</f>
      </c>
    </row>
    <row r="6" ht="18" customHeight="1">
      <c r="A6" s="8">
        <f>=IF(B6="","",ROW()-4)</f>
      </c>
      <c r="B6" s="9">
        <f>=IF(INDEX(Vulnerabilities!$C:$C,ROW()-3)="","",INDEX(Vulnerabilities!$C:$C,ROW()-3))</f>
      </c>
      <c r="C6" s="9">
        <f>=IF(INDEX(Vulnerabilities!$D:$D,ROW()-3)="","",INDEX(Vulnerabilities!$D:$D,ROW()-3))</f>
      </c>
      <c r="D6" s="10">
        <f>=IF(INDEX(Vulnerabilities!$E:$E,ROW()-3)="","",INDEX(Vulnerabilities!$E:$E,ROW()-3))</f>
      </c>
      <c r="E6" s="9">
        <f>=IF(INDEX(Vulnerabilities!$F:$F,ROW()-3)="","",INDEX(Vulnerabilities!$F:$F,ROW()-3))</f>
      </c>
      <c r="F6" s="9">
        <f>=IF(INDEX(Vulnerabilities!$G:$G,ROW()-3)="","",INDEX(Vulnerabilities!$G:$G,ROW()-3))</f>
      </c>
      <c r="G6" s="10">
        <f>=IF(INDEX(Vulnerabilities!$H:$H,ROW()-3)="","",INDEX(Vulnerabilities!$H:$H,ROW()-3))</f>
      </c>
      <c r="H6" s="10">
        <f>=IF(INDEX(Vulnerabilities!$I:$I,ROW()-3)="","",INDEX(Vulnerabilities!$I:$I,ROW()-3))</f>
      </c>
      <c r="I6" s="10">
        <f>=IF(INDEX(Vulnerabilities!$J:$J,ROW()-3)="","",INDEX(Vulnerabilities!$J:$J,ROW()-3))</f>
      </c>
    </row>
    <row r="7" ht="18" customHeight="1">
      <c r="A7" s="8">
        <f>=IF(B7="","",ROW()-4)</f>
      </c>
      <c r="B7" s="9">
        <f>=IF(INDEX(Vulnerabilities!$C:$C,ROW()-3)="","",INDEX(Vulnerabilities!$C:$C,ROW()-3))</f>
      </c>
      <c r="C7" s="9">
        <f>=IF(INDEX(Vulnerabilities!$D:$D,ROW()-3)="","",INDEX(Vulnerabilities!$D:$D,ROW()-3))</f>
      </c>
      <c r="D7" s="10">
        <f>=IF(INDEX(Vulnerabilities!$E:$E,ROW()-3)="","",INDEX(Vulnerabilities!$E:$E,ROW()-3))</f>
      </c>
      <c r="E7" s="9">
        <f>=IF(INDEX(Vulnerabilities!$F:$F,ROW()-3)="","",INDEX(Vulnerabilities!$F:$F,ROW()-3))</f>
      </c>
      <c r="F7" s="9">
        <f>=IF(INDEX(Vulnerabilities!$G:$G,ROW()-3)="","",INDEX(Vulnerabilities!$G:$G,ROW()-3))</f>
      </c>
      <c r="G7" s="10">
        <f>=IF(INDEX(Vulnerabilities!$H:$H,ROW()-3)="","",INDEX(Vulnerabilities!$H:$H,ROW()-3))</f>
      </c>
      <c r="H7" s="10">
        <f>=IF(INDEX(Vulnerabilities!$I:$I,ROW()-3)="","",INDEX(Vulnerabilities!$I:$I,ROW()-3))</f>
      </c>
      <c r="I7" s="10">
        <f>=IF(INDEX(Vulnerabilities!$J:$J,ROW()-3)="","",INDEX(Vulnerabilities!$J:$J,ROW()-3))</f>
      </c>
    </row>
    <row r="8" ht="18" customHeight="1">
      <c r="A8" s="8">
        <f>=IF(B8="","",ROW()-4)</f>
      </c>
      <c r="B8" s="9">
        <f>=IF(INDEX(Vulnerabilities!$C:$C,ROW()-3)="","",INDEX(Vulnerabilities!$C:$C,ROW()-3))</f>
      </c>
      <c r="C8" s="9">
        <f>=IF(INDEX(Vulnerabilities!$D:$D,ROW()-3)="","",INDEX(Vulnerabilities!$D:$D,ROW()-3))</f>
      </c>
      <c r="D8" s="10">
        <f>=IF(INDEX(Vulnerabilities!$E:$E,ROW()-3)="","",INDEX(Vulnerabilities!$E:$E,ROW()-3))</f>
      </c>
      <c r="E8" s="9">
        <f>=IF(INDEX(Vulnerabilities!$F:$F,ROW()-3)="","",INDEX(Vulnerabilities!$F:$F,ROW()-3))</f>
      </c>
      <c r="F8" s="9">
        <f>=IF(INDEX(Vulnerabilities!$G:$G,ROW()-3)="","",INDEX(Vulnerabilities!$G:$G,ROW()-3))</f>
      </c>
      <c r="G8" s="10">
        <f>=IF(INDEX(Vulnerabilities!$H:$H,ROW()-3)="","",INDEX(Vulnerabilities!$H:$H,ROW()-3))</f>
      </c>
      <c r="H8" s="10">
        <f>=IF(INDEX(Vulnerabilities!$I:$I,ROW()-3)="","",INDEX(Vulnerabilities!$I:$I,ROW()-3))</f>
      </c>
      <c r="I8" s="10">
        <f>=IF(INDEX(Vulnerabilities!$J:$J,ROW()-3)="","",INDEX(Vulnerabilities!$J:$J,ROW()-3))</f>
      </c>
    </row>
    <row r="9" ht="18" customHeight="1">
      <c r="A9" s="8">
        <f>=IF(B9="","",ROW()-4)</f>
      </c>
      <c r="B9" s="9">
        <f>=IF(INDEX(Vulnerabilities!$C:$C,ROW()-3)="","",INDEX(Vulnerabilities!$C:$C,ROW()-3))</f>
      </c>
      <c r="C9" s="9">
        <f>=IF(INDEX(Vulnerabilities!$D:$D,ROW()-3)="","",INDEX(Vulnerabilities!$D:$D,ROW()-3))</f>
      </c>
      <c r="D9" s="10">
        <f>=IF(INDEX(Vulnerabilities!$E:$E,ROW()-3)="","",INDEX(Vulnerabilities!$E:$E,ROW()-3))</f>
      </c>
      <c r="E9" s="9">
        <f>=IF(INDEX(Vulnerabilities!$F:$F,ROW()-3)="","",INDEX(Vulnerabilities!$F:$F,ROW()-3))</f>
      </c>
      <c r="F9" s="9">
        <f>=IF(INDEX(Vulnerabilities!$G:$G,ROW()-3)="","",INDEX(Vulnerabilities!$G:$G,ROW()-3))</f>
      </c>
      <c r="G9" s="10">
        <f>=IF(INDEX(Vulnerabilities!$H:$H,ROW()-3)="","",INDEX(Vulnerabilities!$H:$H,ROW()-3))</f>
      </c>
      <c r="H9" s="10">
        <f>=IF(INDEX(Vulnerabilities!$I:$I,ROW()-3)="","",INDEX(Vulnerabilities!$I:$I,ROW()-3))</f>
      </c>
      <c r="I9" s="10">
        <f>=IF(INDEX(Vulnerabilities!$J:$J,ROW()-3)="","",INDEX(Vulnerabilities!$J:$J,ROW()-3))</f>
      </c>
    </row>
    <row r="10" ht="18" customHeight="1">
      <c r="A10" s="8">
        <f>=IF(B10="","",ROW()-4)</f>
      </c>
      <c r="B10" s="9">
        <f>=IF(INDEX(Vulnerabilities!$C:$C,ROW()-3)="","",INDEX(Vulnerabilities!$C:$C,ROW()-3))</f>
      </c>
      <c r="C10" s="9">
        <f>=IF(INDEX(Vulnerabilities!$D:$D,ROW()-3)="","",INDEX(Vulnerabilities!$D:$D,ROW()-3))</f>
      </c>
      <c r="D10" s="10">
        <f>=IF(INDEX(Vulnerabilities!$E:$E,ROW()-3)="","",INDEX(Vulnerabilities!$E:$E,ROW()-3))</f>
      </c>
      <c r="E10" s="9">
        <f>=IF(INDEX(Vulnerabilities!$F:$F,ROW()-3)="","",INDEX(Vulnerabilities!$F:$F,ROW()-3))</f>
      </c>
      <c r="F10" s="9">
        <f>=IF(INDEX(Vulnerabilities!$G:$G,ROW()-3)="","",INDEX(Vulnerabilities!$G:$G,ROW()-3))</f>
      </c>
      <c r="G10" s="10">
        <f>=IF(INDEX(Vulnerabilities!$H:$H,ROW()-3)="","",INDEX(Vulnerabilities!$H:$H,ROW()-3))</f>
      </c>
      <c r="H10" s="10">
        <f>=IF(INDEX(Vulnerabilities!$I:$I,ROW()-3)="","",INDEX(Vulnerabilities!$I:$I,ROW()-3))</f>
      </c>
      <c r="I10" s="10">
        <f>=IF(INDEX(Vulnerabilities!$J:$J,ROW()-3)="","",INDEX(Vulnerabilities!$J:$J,ROW()-3))</f>
      </c>
    </row>
    <row r="11" ht="18" customHeight="1">
      <c r="A11" s="8">
        <f>=IF(B11="","",ROW()-4)</f>
      </c>
      <c r="B11" s="9">
        <f>=IF(INDEX(Vulnerabilities!$C:$C,ROW()-3)="","",INDEX(Vulnerabilities!$C:$C,ROW()-3))</f>
      </c>
      <c r="C11" s="9">
        <f>=IF(INDEX(Vulnerabilities!$D:$D,ROW()-3)="","",INDEX(Vulnerabilities!$D:$D,ROW()-3))</f>
      </c>
      <c r="D11" s="10">
        <f>=IF(INDEX(Vulnerabilities!$E:$E,ROW()-3)="","",INDEX(Vulnerabilities!$E:$E,ROW()-3))</f>
      </c>
      <c r="E11" s="9">
        <f>=IF(INDEX(Vulnerabilities!$F:$F,ROW()-3)="","",INDEX(Vulnerabilities!$F:$F,ROW()-3))</f>
      </c>
      <c r="F11" s="9">
        <f>=IF(INDEX(Vulnerabilities!$G:$G,ROW()-3)="","",INDEX(Vulnerabilities!$G:$G,ROW()-3))</f>
      </c>
      <c r="G11" s="10">
        <f>=IF(INDEX(Vulnerabilities!$H:$H,ROW()-3)="","",INDEX(Vulnerabilities!$H:$H,ROW()-3))</f>
      </c>
      <c r="H11" s="10">
        <f>=IF(INDEX(Vulnerabilities!$I:$I,ROW()-3)="","",INDEX(Vulnerabilities!$I:$I,ROW()-3))</f>
      </c>
      <c r="I11" s="10">
        <f>=IF(INDEX(Vulnerabilities!$J:$J,ROW()-3)="","",INDEX(Vulnerabilities!$J:$J,ROW()-3))</f>
      </c>
    </row>
    <row r="12" ht="18" customHeight="1">
      <c r="A12" s="8">
        <f>=IF(B12="","",ROW()-4)</f>
      </c>
      <c r="B12" s="9">
        <f>=IF(INDEX(Vulnerabilities!$C:$C,ROW()-3)="","",INDEX(Vulnerabilities!$C:$C,ROW()-3))</f>
      </c>
      <c r="C12" s="9">
        <f>=IF(INDEX(Vulnerabilities!$D:$D,ROW()-3)="","",INDEX(Vulnerabilities!$D:$D,ROW()-3))</f>
      </c>
      <c r="D12" s="10">
        <f>=IF(INDEX(Vulnerabilities!$E:$E,ROW()-3)="","",INDEX(Vulnerabilities!$E:$E,ROW()-3))</f>
      </c>
      <c r="E12" s="9">
        <f>=IF(INDEX(Vulnerabilities!$F:$F,ROW()-3)="","",INDEX(Vulnerabilities!$F:$F,ROW()-3))</f>
      </c>
      <c r="F12" s="9">
        <f>=IF(INDEX(Vulnerabilities!$G:$G,ROW()-3)="","",INDEX(Vulnerabilities!$G:$G,ROW()-3))</f>
      </c>
      <c r="G12" s="10">
        <f>=IF(INDEX(Vulnerabilities!$H:$H,ROW()-3)="","",INDEX(Vulnerabilities!$H:$H,ROW()-3))</f>
      </c>
      <c r="H12" s="10">
        <f>=IF(INDEX(Vulnerabilities!$I:$I,ROW()-3)="","",INDEX(Vulnerabilities!$I:$I,ROW()-3))</f>
      </c>
      <c r="I12" s="10">
        <f>=IF(INDEX(Vulnerabilities!$J:$J,ROW()-3)="","",INDEX(Vulnerabilities!$J:$J,ROW()-3))</f>
      </c>
    </row>
    <row r="13" ht="18" customHeight="1">
      <c r="A13" s="8">
        <f>=IF(B13="","",ROW()-4)</f>
      </c>
      <c r="B13" s="9">
        <f>=IF(INDEX(Vulnerabilities!$C:$C,ROW()-3)="","",INDEX(Vulnerabilities!$C:$C,ROW()-3))</f>
      </c>
      <c r="C13" s="9">
        <f>=IF(INDEX(Vulnerabilities!$D:$D,ROW()-3)="","",INDEX(Vulnerabilities!$D:$D,ROW()-3))</f>
      </c>
      <c r="D13" s="10">
        <f>=IF(INDEX(Vulnerabilities!$E:$E,ROW()-3)="","",INDEX(Vulnerabilities!$E:$E,ROW()-3))</f>
      </c>
      <c r="E13" s="9">
        <f>=IF(INDEX(Vulnerabilities!$F:$F,ROW()-3)="","",INDEX(Vulnerabilities!$F:$F,ROW()-3))</f>
      </c>
      <c r="F13" s="9">
        <f>=IF(INDEX(Vulnerabilities!$G:$G,ROW()-3)="","",INDEX(Vulnerabilities!$G:$G,ROW()-3))</f>
      </c>
      <c r="G13" s="10">
        <f>=IF(INDEX(Vulnerabilities!$H:$H,ROW()-3)="","",INDEX(Vulnerabilities!$H:$H,ROW()-3))</f>
      </c>
      <c r="H13" s="10">
        <f>=IF(INDEX(Vulnerabilities!$I:$I,ROW()-3)="","",INDEX(Vulnerabilities!$I:$I,ROW()-3))</f>
      </c>
      <c r="I13" s="10">
        <f>=IF(INDEX(Vulnerabilities!$J:$J,ROW()-3)="","",INDEX(Vulnerabilities!$J:$J,ROW()-3))</f>
      </c>
    </row>
    <row r="14" ht="18" customHeight="1">
      <c r="A14" s="8">
        <f>=IF(B14="","",ROW()-4)</f>
      </c>
      <c r="B14" s="9">
        <f>=IF(INDEX(Vulnerabilities!$C:$C,ROW()-3)="","",INDEX(Vulnerabilities!$C:$C,ROW()-3))</f>
      </c>
      <c r="C14" s="9">
        <f>=IF(INDEX(Vulnerabilities!$D:$D,ROW()-3)="","",INDEX(Vulnerabilities!$D:$D,ROW()-3))</f>
      </c>
      <c r="D14" s="10">
        <f>=IF(INDEX(Vulnerabilities!$E:$E,ROW()-3)="","",INDEX(Vulnerabilities!$E:$E,ROW()-3))</f>
      </c>
      <c r="E14" s="9">
        <f>=IF(INDEX(Vulnerabilities!$F:$F,ROW()-3)="","",INDEX(Vulnerabilities!$F:$F,ROW()-3))</f>
      </c>
      <c r="F14" s="9">
        <f>=IF(INDEX(Vulnerabilities!$G:$G,ROW()-3)="","",INDEX(Vulnerabilities!$G:$G,ROW()-3))</f>
      </c>
      <c r="G14" s="10">
        <f>=IF(INDEX(Vulnerabilities!$H:$H,ROW()-3)="","",INDEX(Vulnerabilities!$H:$H,ROW()-3))</f>
      </c>
      <c r="H14" s="10">
        <f>=IF(INDEX(Vulnerabilities!$I:$I,ROW()-3)="","",INDEX(Vulnerabilities!$I:$I,ROW()-3))</f>
      </c>
      <c r="I14" s="10">
        <f>=IF(INDEX(Vulnerabilities!$J:$J,ROW()-3)="","",INDEX(Vulnerabilities!$J:$J,ROW()-3))</f>
      </c>
    </row>
    <row r="15" ht="18" customHeight="1">
      <c r="A15" s="8">
        <f>=IF(B15="","",ROW()-4)</f>
      </c>
      <c r="B15" s="9">
        <f>=IF(INDEX(Vulnerabilities!$C:$C,ROW()-3)="","",INDEX(Vulnerabilities!$C:$C,ROW()-3))</f>
      </c>
      <c r="C15" s="9">
        <f>=IF(INDEX(Vulnerabilities!$D:$D,ROW()-3)="","",INDEX(Vulnerabilities!$D:$D,ROW()-3))</f>
      </c>
      <c r="D15" s="10">
        <f>=IF(INDEX(Vulnerabilities!$E:$E,ROW()-3)="","",INDEX(Vulnerabilities!$E:$E,ROW()-3))</f>
      </c>
      <c r="E15" s="9">
        <f>=IF(INDEX(Vulnerabilities!$F:$F,ROW()-3)="","",INDEX(Vulnerabilities!$F:$F,ROW()-3))</f>
      </c>
      <c r="F15" s="9">
        <f>=IF(INDEX(Vulnerabilities!$G:$G,ROW()-3)="","",INDEX(Vulnerabilities!$G:$G,ROW()-3))</f>
      </c>
      <c r="G15" s="10">
        <f>=IF(INDEX(Vulnerabilities!$H:$H,ROW()-3)="","",INDEX(Vulnerabilities!$H:$H,ROW()-3))</f>
      </c>
      <c r="H15" s="10">
        <f>=IF(INDEX(Vulnerabilities!$I:$I,ROW()-3)="","",INDEX(Vulnerabilities!$I:$I,ROW()-3))</f>
      </c>
      <c r="I15" s="10">
        <f>=IF(INDEX(Vulnerabilities!$J:$J,ROW()-3)="","",INDEX(Vulnerabilities!$J:$J,ROW()-3))</f>
      </c>
    </row>
    <row r="16" ht="18" customHeight="1">
      <c r="A16" s="8">
        <f>=IF(B16="","",ROW()-4)</f>
      </c>
      <c r="B16" s="9">
        <f>=IF(INDEX(Vulnerabilities!$C:$C,ROW()-3)="","",INDEX(Vulnerabilities!$C:$C,ROW()-3))</f>
      </c>
      <c r="C16" s="9">
        <f>=IF(INDEX(Vulnerabilities!$D:$D,ROW()-3)="","",INDEX(Vulnerabilities!$D:$D,ROW()-3))</f>
      </c>
      <c r="D16" s="10">
        <f>=IF(INDEX(Vulnerabilities!$E:$E,ROW()-3)="","",INDEX(Vulnerabilities!$E:$E,ROW()-3))</f>
      </c>
      <c r="E16" s="9">
        <f>=IF(INDEX(Vulnerabilities!$F:$F,ROW()-3)="","",INDEX(Vulnerabilities!$F:$F,ROW()-3))</f>
      </c>
      <c r="F16" s="9">
        <f>=IF(INDEX(Vulnerabilities!$G:$G,ROW()-3)="","",INDEX(Vulnerabilities!$G:$G,ROW()-3))</f>
      </c>
      <c r="G16" s="10">
        <f>=IF(INDEX(Vulnerabilities!$H:$H,ROW()-3)="","",INDEX(Vulnerabilities!$H:$H,ROW()-3))</f>
      </c>
      <c r="H16" s="10">
        <f>=IF(INDEX(Vulnerabilities!$I:$I,ROW()-3)="","",INDEX(Vulnerabilities!$I:$I,ROW()-3))</f>
      </c>
      <c r="I16" s="10">
        <f>=IF(INDEX(Vulnerabilities!$J:$J,ROW()-3)="","",INDEX(Vulnerabilities!$J:$J,ROW()-3))</f>
      </c>
    </row>
    <row r="17" ht="18" customHeight="1">
      <c r="A17" s="8">
        <f>=IF(B17="","",ROW()-4)</f>
      </c>
      <c r="B17" s="9">
        <f>=IF(INDEX(Vulnerabilities!$C:$C,ROW()-3)="","",INDEX(Vulnerabilities!$C:$C,ROW()-3))</f>
      </c>
      <c r="C17" s="9">
        <f>=IF(INDEX(Vulnerabilities!$D:$D,ROW()-3)="","",INDEX(Vulnerabilities!$D:$D,ROW()-3))</f>
      </c>
      <c r="D17" s="10">
        <f>=IF(INDEX(Vulnerabilities!$E:$E,ROW()-3)="","",INDEX(Vulnerabilities!$E:$E,ROW()-3))</f>
      </c>
      <c r="E17" s="9">
        <f>=IF(INDEX(Vulnerabilities!$F:$F,ROW()-3)="","",INDEX(Vulnerabilities!$F:$F,ROW()-3))</f>
      </c>
      <c r="F17" s="9">
        <f>=IF(INDEX(Vulnerabilities!$G:$G,ROW()-3)="","",INDEX(Vulnerabilities!$G:$G,ROW()-3))</f>
      </c>
      <c r="G17" s="10">
        <f>=IF(INDEX(Vulnerabilities!$H:$H,ROW()-3)="","",INDEX(Vulnerabilities!$H:$H,ROW()-3))</f>
      </c>
      <c r="H17" s="10">
        <f>=IF(INDEX(Vulnerabilities!$I:$I,ROW()-3)="","",INDEX(Vulnerabilities!$I:$I,ROW()-3))</f>
      </c>
      <c r="I17" s="10">
        <f>=IF(INDEX(Vulnerabilities!$J:$J,ROW()-3)="","",INDEX(Vulnerabilities!$J:$J,ROW()-3))</f>
      </c>
    </row>
    <row r="18" ht="18" customHeight="1">
      <c r="A18" s="8">
        <f>=IF(B18="","",ROW()-4)</f>
      </c>
      <c r="B18" s="9">
        <f>=IF(INDEX(Vulnerabilities!$C:$C,ROW()-3)="","",INDEX(Vulnerabilities!$C:$C,ROW()-3))</f>
      </c>
      <c r="C18" s="9">
        <f>=IF(INDEX(Vulnerabilities!$D:$D,ROW()-3)="","",INDEX(Vulnerabilities!$D:$D,ROW()-3))</f>
      </c>
      <c r="D18" s="10">
        <f>=IF(INDEX(Vulnerabilities!$E:$E,ROW()-3)="","",INDEX(Vulnerabilities!$E:$E,ROW()-3))</f>
      </c>
      <c r="E18" s="9">
        <f>=IF(INDEX(Vulnerabilities!$F:$F,ROW()-3)="","",INDEX(Vulnerabilities!$F:$F,ROW()-3))</f>
      </c>
      <c r="F18" s="9">
        <f>=IF(INDEX(Vulnerabilities!$G:$G,ROW()-3)="","",INDEX(Vulnerabilities!$G:$G,ROW()-3))</f>
      </c>
      <c r="G18" s="10">
        <f>=IF(INDEX(Vulnerabilities!$H:$H,ROW()-3)="","",INDEX(Vulnerabilities!$H:$H,ROW()-3))</f>
      </c>
      <c r="H18" s="10">
        <f>=IF(INDEX(Vulnerabilities!$I:$I,ROW()-3)="","",INDEX(Vulnerabilities!$I:$I,ROW()-3))</f>
      </c>
      <c r="I18" s="10">
        <f>=IF(INDEX(Vulnerabilities!$J:$J,ROW()-3)="","",INDEX(Vulnerabilities!$J:$J,ROW()-3))</f>
      </c>
    </row>
    <row r="19" ht="18" customHeight="1">
      <c r="A19" s="8">
        <f>=IF(B19="","",ROW()-4)</f>
      </c>
      <c r="B19" s="9">
        <f>=IF(INDEX(Vulnerabilities!$C:$C,ROW()-3)="","",INDEX(Vulnerabilities!$C:$C,ROW()-3))</f>
      </c>
      <c r="C19" s="9">
        <f>=IF(INDEX(Vulnerabilities!$D:$D,ROW()-3)="","",INDEX(Vulnerabilities!$D:$D,ROW()-3))</f>
      </c>
      <c r="D19" s="10">
        <f>=IF(INDEX(Vulnerabilities!$E:$E,ROW()-3)="","",INDEX(Vulnerabilities!$E:$E,ROW()-3))</f>
      </c>
      <c r="E19" s="9">
        <f>=IF(INDEX(Vulnerabilities!$F:$F,ROW()-3)="","",INDEX(Vulnerabilities!$F:$F,ROW()-3))</f>
      </c>
      <c r="F19" s="9">
        <f>=IF(INDEX(Vulnerabilities!$G:$G,ROW()-3)="","",INDEX(Vulnerabilities!$G:$G,ROW()-3))</f>
      </c>
      <c r="G19" s="10">
        <f>=IF(INDEX(Vulnerabilities!$H:$H,ROW()-3)="","",INDEX(Vulnerabilities!$H:$H,ROW()-3))</f>
      </c>
      <c r="H19" s="10">
        <f>=IF(INDEX(Vulnerabilities!$I:$I,ROW()-3)="","",INDEX(Vulnerabilities!$I:$I,ROW()-3))</f>
      </c>
      <c r="I19" s="10">
        <f>=IF(INDEX(Vulnerabilities!$J:$J,ROW()-3)="","",INDEX(Vulnerabilities!$J:$J,ROW()-3))</f>
      </c>
    </row>
    <row r="20" ht="18" customHeight="1">
      <c r="A20" s="8">
        <f>=IF(B20="","",ROW()-4)</f>
      </c>
      <c r="B20" s="9">
        <f>=IF(INDEX(Vulnerabilities!$C:$C,ROW()-3)="","",INDEX(Vulnerabilities!$C:$C,ROW()-3))</f>
      </c>
      <c r="C20" s="9">
        <f>=IF(INDEX(Vulnerabilities!$D:$D,ROW()-3)="","",INDEX(Vulnerabilities!$D:$D,ROW()-3))</f>
      </c>
      <c r="D20" s="10">
        <f>=IF(INDEX(Vulnerabilities!$E:$E,ROW()-3)="","",INDEX(Vulnerabilities!$E:$E,ROW()-3))</f>
      </c>
      <c r="E20" s="9">
        <f>=IF(INDEX(Vulnerabilities!$F:$F,ROW()-3)="","",INDEX(Vulnerabilities!$F:$F,ROW()-3))</f>
      </c>
      <c r="F20" s="9">
        <f>=IF(INDEX(Vulnerabilities!$G:$G,ROW()-3)="","",INDEX(Vulnerabilities!$G:$G,ROW()-3))</f>
      </c>
      <c r="G20" s="10">
        <f>=IF(INDEX(Vulnerabilities!$H:$H,ROW()-3)="","",INDEX(Vulnerabilities!$H:$H,ROW()-3))</f>
      </c>
      <c r="H20" s="10">
        <f>=IF(INDEX(Vulnerabilities!$I:$I,ROW()-3)="","",INDEX(Vulnerabilities!$I:$I,ROW()-3))</f>
      </c>
      <c r="I20" s="10">
        <f>=IF(INDEX(Vulnerabilities!$J:$J,ROW()-3)="","",INDEX(Vulnerabilities!$J:$J,ROW()-3))</f>
      </c>
    </row>
    <row r="21" ht="18" customHeight="1">
      <c r="A21" s="8">
        <f>=IF(B21="","",ROW()-4)</f>
      </c>
      <c r="B21" s="9">
        <f>=IF(INDEX(Vulnerabilities!$C:$C,ROW()-3)="","",INDEX(Vulnerabilities!$C:$C,ROW()-3))</f>
      </c>
      <c r="C21" s="9">
        <f>=IF(INDEX(Vulnerabilities!$D:$D,ROW()-3)="","",INDEX(Vulnerabilities!$D:$D,ROW()-3))</f>
      </c>
      <c r="D21" s="10">
        <f>=IF(INDEX(Vulnerabilities!$E:$E,ROW()-3)="","",INDEX(Vulnerabilities!$E:$E,ROW()-3))</f>
      </c>
      <c r="E21" s="9">
        <f>=IF(INDEX(Vulnerabilities!$F:$F,ROW()-3)="","",INDEX(Vulnerabilities!$F:$F,ROW()-3))</f>
      </c>
      <c r="F21" s="9">
        <f>=IF(INDEX(Vulnerabilities!$G:$G,ROW()-3)="","",INDEX(Vulnerabilities!$G:$G,ROW()-3))</f>
      </c>
      <c r="G21" s="10">
        <f>=IF(INDEX(Vulnerabilities!$H:$H,ROW()-3)="","",INDEX(Vulnerabilities!$H:$H,ROW()-3))</f>
      </c>
      <c r="H21" s="10">
        <f>=IF(INDEX(Vulnerabilities!$I:$I,ROW()-3)="","",INDEX(Vulnerabilities!$I:$I,ROW()-3))</f>
      </c>
      <c r="I21" s="10">
        <f>=IF(INDEX(Vulnerabilities!$J:$J,ROW()-3)="","",INDEX(Vulnerabilities!$J:$J,ROW()-3))</f>
      </c>
    </row>
    <row r="22" ht="18" customHeight="1">
      <c r="A22" s="8">
        <f>=IF(B22="","",ROW()-4)</f>
      </c>
      <c r="B22" s="9">
        <f>=IF(INDEX(Vulnerabilities!$C:$C,ROW()-3)="","",INDEX(Vulnerabilities!$C:$C,ROW()-3))</f>
      </c>
      <c r="C22" s="9">
        <f>=IF(INDEX(Vulnerabilities!$D:$D,ROW()-3)="","",INDEX(Vulnerabilities!$D:$D,ROW()-3))</f>
      </c>
      <c r="D22" s="10">
        <f>=IF(INDEX(Vulnerabilities!$E:$E,ROW()-3)="","",INDEX(Vulnerabilities!$E:$E,ROW()-3))</f>
      </c>
      <c r="E22" s="9">
        <f>=IF(INDEX(Vulnerabilities!$F:$F,ROW()-3)="","",INDEX(Vulnerabilities!$F:$F,ROW()-3))</f>
      </c>
      <c r="F22" s="9">
        <f>=IF(INDEX(Vulnerabilities!$G:$G,ROW()-3)="","",INDEX(Vulnerabilities!$G:$G,ROW()-3))</f>
      </c>
      <c r="G22" s="10">
        <f>=IF(INDEX(Vulnerabilities!$H:$H,ROW()-3)="","",INDEX(Vulnerabilities!$H:$H,ROW()-3))</f>
      </c>
      <c r="H22" s="10">
        <f>=IF(INDEX(Vulnerabilities!$I:$I,ROW()-3)="","",INDEX(Vulnerabilities!$I:$I,ROW()-3))</f>
      </c>
      <c r="I22" s="10">
        <f>=IF(INDEX(Vulnerabilities!$J:$J,ROW()-3)="","",INDEX(Vulnerabilities!$J:$J,ROW()-3))</f>
      </c>
    </row>
    <row r="23" ht="18" customHeight="1">
      <c r="A23" s="8">
        <f>=IF(B23="","",ROW()-4)</f>
      </c>
      <c r="B23" s="9">
        <f>=IF(INDEX(Vulnerabilities!$C:$C,ROW()-3)="","",INDEX(Vulnerabilities!$C:$C,ROW()-3))</f>
      </c>
      <c r="C23" s="9">
        <f>=IF(INDEX(Vulnerabilities!$D:$D,ROW()-3)="","",INDEX(Vulnerabilities!$D:$D,ROW()-3))</f>
      </c>
      <c r="D23" s="10">
        <f>=IF(INDEX(Vulnerabilities!$E:$E,ROW()-3)="","",INDEX(Vulnerabilities!$E:$E,ROW()-3))</f>
      </c>
      <c r="E23" s="9">
        <f>=IF(INDEX(Vulnerabilities!$F:$F,ROW()-3)="","",INDEX(Vulnerabilities!$F:$F,ROW()-3))</f>
      </c>
      <c r="F23" s="9">
        <f>=IF(INDEX(Vulnerabilities!$G:$G,ROW()-3)="","",INDEX(Vulnerabilities!$G:$G,ROW()-3))</f>
      </c>
      <c r="G23" s="10">
        <f>=IF(INDEX(Vulnerabilities!$H:$H,ROW()-3)="","",INDEX(Vulnerabilities!$H:$H,ROW()-3))</f>
      </c>
      <c r="H23" s="10">
        <f>=IF(INDEX(Vulnerabilities!$I:$I,ROW()-3)="","",INDEX(Vulnerabilities!$I:$I,ROW()-3))</f>
      </c>
      <c r="I23" s="10">
        <f>=IF(INDEX(Vulnerabilities!$J:$J,ROW()-3)="","",INDEX(Vulnerabilities!$J:$J,ROW()-3))</f>
      </c>
    </row>
    <row r="24" ht="18" customHeight="1">
      <c r="A24" s="8">
        <f>=IF(B24="","",ROW()-4)</f>
      </c>
      <c r="B24" s="9">
        <f>=IF(INDEX(Vulnerabilities!$C:$C,ROW()-3)="","",INDEX(Vulnerabilities!$C:$C,ROW()-3))</f>
      </c>
      <c r="C24" s="9">
        <f>=IF(INDEX(Vulnerabilities!$D:$D,ROW()-3)="","",INDEX(Vulnerabilities!$D:$D,ROW()-3))</f>
      </c>
      <c r="D24" s="10">
        <f>=IF(INDEX(Vulnerabilities!$E:$E,ROW()-3)="","",INDEX(Vulnerabilities!$E:$E,ROW()-3))</f>
      </c>
      <c r="E24" s="9">
        <f>=IF(INDEX(Vulnerabilities!$F:$F,ROW()-3)="","",INDEX(Vulnerabilities!$F:$F,ROW()-3))</f>
      </c>
      <c r="F24" s="9">
        <f>=IF(INDEX(Vulnerabilities!$G:$G,ROW()-3)="","",INDEX(Vulnerabilities!$G:$G,ROW()-3))</f>
      </c>
      <c r="G24" s="10">
        <f>=IF(INDEX(Vulnerabilities!$H:$H,ROW()-3)="","",INDEX(Vulnerabilities!$H:$H,ROW()-3))</f>
      </c>
      <c r="H24" s="10">
        <f>=IF(INDEX(Vulnerabilities!$I:$I,ROW()-3)="","",INDEX(Vulnerabilities!$I:$I,ROW()-3))</f>
      </c>
      <c r="I24" s="10">
        <f>=IF(INDEX(Vulnerabilities!$J:$J,ROW()-3)="","",INDEX(Vulnerabilities!$J:$J,ROW()-3))</f>
      </c>
    </row>
    <row r="25">
      <c r="A25" s="8">
        <f>=IF(B25="","",ROW()-4)</f>
      </c>
      <c r="B25" s="9">
        <f>=IF(INDEX(Vulnerabilities!$C:$C,ROW()-3)="","",INDEX(Vulnerabilities!$C:$C,ROW()-3))</f>
      </c>
      <c r="C25" s="9">
        <f>=IF(INDEX(Vulnerabilities!$D:$D,ROW()-3)="","",INDEX(Vulnerabilities!$D:$D,ROW()-3))</f>
      </c>
      <c r="D25" s="10">
        <f>=IF(INDEX(Vulnerabilities!$E:$E,ROW()-3)="","",INDEX(Vulnerabilities!$E:$E,ROW()-3))</f>
      </c>
      <c r="E25" s="9">
        <f>=IF(INDEX(Vulnerabilities!$F:$F,ROW()-3)="","",INDEX(Vulnerabilities!$F:$F,ROW()-3))</f>
      </c>
      <c r="F25" s="9">
        <f>=IF(INDEX(Vulnerabilities!$G:$G,ROW()-3)="","",INDEX(Vulnerabilities!$G:$G,ROW()-3))</f>
      </c>
      <c r="G25" s="10">
        <f>=IF(INDEX(Vulnerabilities!$H:$H,ROW()-3)="","",INDEX(Vulnerabilities!$H:$H,ROW()-3))</f>
      </c>
      <c r="H25" s="10">
        <f>=IF(INDEX(Vulnerabilities!$I:$I,ROW()-3)="","",INDEX(Vulnerabilities!$I:$I,ROW()-3))</f>
      </c>
      <c r="I25" s="10">
        <f>=IF(INDEX(Vulnerabilities!$J:$J,ROW()-3)="","",INDEX(Vulnerabilities!$J:$J,ROW()-3))</f>
      </c>
    </row>
    <row r="26">
      <c r="A26" s="8">
        <f>=IF(B26="","",ROW()-4)</f>
      </c>
      <c r="B26" s="9">
        <f>=IF(INDEX(Vulnerabilities!$C:$C,ROW()-3)="","",INDEX(Vulnerabilities!$C:$C,ROW()-3))</f>
      </c>
      <c r="C26" s="9">
        <f>=IF(INDEX(Vulnerabilities!$D:$D,ROW()-3)="","",INDEX(Vulnerabilities!$D:$D,ROW()-3))</f>
      </c>
      <c r="D26" s="10">
        <f>=IF(INDEX(Vulnerabilities!$E:$E,ROW()-3)="","",INDEX(Vulnerabilities!$E:$E,ROW()-3))</f>
      </c>
      <c r="E26" s="9">
        <f>=IF(INDEX(Vulnerabilities!$F:$F,ROW()-3)="","",INDEX(Vulnerabilities!$F:$F,ROW()-3))</f>
      </c>
      <c r="F26" s="9">
        <f>=IF(INDEX(Vulnerabilities!$G:$G,ROW()-3)="","",INDEX(Vulnerabilities!$G:$G,ROW()-3))</f>
      </c>
      <c r="G26" s="10">
        <f>=IF(INDEX(Vulnerabilities!$H:$H,ROW()-3)="","",INDEX(Vulnerabilities!$H:$H,ROW()-3))</f>
      </c>
      <c r="H26" s="10">
        <f>=IF(INDEX(Vulnerabilities!$I:$I,ROW()-3)="","",INDEX(Vulnerabilities!$I:$I,ROW()-3))</f>
      </c>
      <c r="I26" s="10">
        <f>=IF(INDEX(Vulnerabilities!$J:$J,ROW()-3)="","",INDEX(Vulnerabilities!$J:$J,ROW()-3))</f>
      </c>
    </row>
    <row r="27">
      <c r="A27" s="8">
        <f>=IF(B27="","",ROW()-4)</f>
      </c>
      <c r="B27" s="9">
        <f>=IF(INDEX(Vulnerabilities!$C:$C,ROW()-3)="","",INDEX(Vulnerabilities!$C:$C,ROW()-3))</f>
      </c>
      <c r="C27" s="9">
        <f>=IF(INDEX(Vulnerabilities!$D:$D,ROW()-3)="","",INDEX(Vulnerabilities!$D:$D,ROW()-3))</f>
      </c>
      <c r="D27" s="10">
        <f>=IF(INDEX(Vulnerabilities!$E:$E,ROW()-3)="","",INDEX(Vulnerabilities!$E:$E,ROW()-3))</f>
      </c>
      <c r="E27" s="9">
        <f>=IF(INDEX(Vulnerabilities!$F:$F,ROW()-3)="","",INDEX(Vulnerabilities!$F:$F,ROW()-3))</f>
      </c>
      <c r="F27" s="9">
        <f>=IF(INDEX(Vulnerabilities!$G:$G,ROW()-3)="","",INDEX(Vulnerabilities!$G:$G,ROW()-3))</f>
      </c>
      <c r="G27" s="10">
        <f>=IF(INDEX(Vulnerabilities!$H:$H,ROW()-3)="","",INDEX(Vulnerabilities!$H:$H,ROW()-3))</f>
      </c>
      <c r="H27" s="10">
        <f>=IF(INDEX(Vulnerabilities!$I:$I,ROW()-3)="","",INDEX(Vulnerabilities!$I:$I,ROW()-3))</f>
      </c>
      <c r="I27" s="10">
        <f>=IF(INDEX(Vulnerabilities!$J:$J,ROW()-3)="","",INDEX(Vulnerabilities!$J:$J,ROW()-3))</f>
      </c>
    </row>
    <row r="28">
      <c r="A28" s="8">
        <f>=IF(B28="","",ROW()-4)</f>
      </c>
      <c r="B28" s="9">
        <f>=IF(INDEX(Vulnerabilities!$C:$C,ROW()-3)="","",INDEX(Vulnerabilities!$C:$C,ROW()-3))</f>
      </c>
      <c r="C28" s="9">
        <f>=IF(INDEX(Vulnerabilities!$D:$D,ROW()-3)="","",INDEX(Vulnerabilities!$D:$D,ROW()-3))</f>
      </c>
      <c r="D28" s="10">
        <f>=IF(INDEX(Vulnerabilities!$E:$E,ROW()-3)="","",INDEX(Vulnerabilities!$E:$E,ROW()-3))</f>
      </c>
      <c r="E28" s="9">
        <f>=IF(INDEX(Vulnerabilities!$F:$F,ROW()-3)="","",INDEX(Vulnerabilities!$F:$F,ROW()-3))</f>
      </c>
      <c r="F28" s="9">
        <f>=IF(INDEX(Vulnerabilities!$G:$G,ROW()-3)="","",INDEX(Vulnerabilities!$G:$G,ROW()-3))</f>
      </c>
      <c r="G28" s="10">
        <f>=IF(INDEX(Vulnerabilities!$H:$H,ROW()-3)="","",INDEX(Vulnerabilities!$H:$H,ROW()-3))</f>
      </c>
      <c r="H28" s="10">
        <f>=IF(INDEX(Vulnerabilities!$I:$I,ROW()-3)="","",INDEX(Vulnerabilities!$I:$I,ROW()-3))</f>
      </c>
      <c r="I28" s="10">
        <f>=IF(INDEX(Vulnerabilities!$J:$J,ROW()-3)="","",INDEX(Vulnerabilities!$J:$J,ROW()-3))</f>
      </c>
    </row>
    <row r="29">
      <c r="A29" s="8">
        <f>=IF(B29="","",ROW()-4)</f>
      </c>
      <c r="B29" s="9">
        <f>=IF(INDEX(Vulnerabilities!$C:$C,ROW()-3)="","",INDEX(Vulnerabilities!$C:$C,ROW()-3))</f>
      </c>
      <c r="C29" s="9">
        <f>=IF(INDEX(Vulnerabilities!$D:$D,ROW()-3)="","",INDEX(Vulnerabilities!$D:$D,ROW()-3))</f>
      </c>
      <c r="D29" s="10">
        <f>=IF(INDEX(Vulnerabilities!$E:$E,ROW()-3)="","",INDEX(Vulnerabilities!$E:$E,ROW()-3))</f>
      </c>
      <c r="E29" s="9">
        <f>=IF(INDEX(Vulnerabilities!$F:$F,ROW()-3)="","",INDEX(Vulnerabilities!$F:$F,ROW()-3))</f>
      </c>
      <c r="F29" s="9">
        <f>=IF(INDEX(Vulnerabilities!$G:$G,ROW()-3)="","",INDEX(Vulnerabilities!$G:$G,ROW()-3))</f>
      </c>
      <c r="G29" s="10">
        <f>=IF(INDEX(Vulnerabilities!$H:$H,ROW()-3)="","",INDEX(Vulnerabilities!$H:$H,ROW()-3))</f>
      </c>
      <c r="H29" s="10">
        <f>=IF(INDEX(Vulnerabilities!$I:$I,ROW()-3)="","",INDEX(Vulnerabilities!$I:$I,ROW()-3))</f>
      </c>
      <c r="I29" s="10">
        <f>=IF(INDEX(Vulnerabilities!$J:$J,ROW()-3)="","",INDEX(Vulnerabilities!$J:$J,ROW()-3))</f>
      </c>
    </row>
    <row r="30">
      <c r="A30" s="8">
        <f>=IF(B30="","",ROW()-4)</f>
      </c>
      <c r="B30" s="9">
        <f>=IF(INDEX(Vulnerabilities!$C:$C,ROW()-3)="","",INDEX(Vulnerabilities!$C:$C,ROW()-3))</f>
      </c>
      <c r="C30" s="9">
        <f>=IF(INDEX(Vulnerabilities!$D:$D,ROW()-3)="","",INDEX(Vulnerabilities!$D:$D,ROW()-3))</f>
      </c>
      <c r="D30" s="10">
        <f>=IF(INDEX(Vulnerabilities!$E:$E,ROW()-3)="","",INDEX(Vulnerabilities!$E:$E,ROW()-3))</f>
      </c>
      <c r="E30" s="9">
        <f>=IF(INDEX(Vulnerabilities!$F:$F,ROW()-3)="","",INDEX(Vulnerabilities!$F:$F,ROW()-3))</f>
      </c>
      <c r="F30" s="9">
        <f>=IF(INDEX(Vulnerabilities!$G:$G,ROW()-3)="","",INDEX(Vulnerabilities!$G:$G,ROW()-3))</f>
      </c>
      <c r="G30" s="10">
        <f>=IF(INDEX(Vulnerabilities!$H:$H,ROW()-3)="","",INDEX(Vulnerabilities!$H:$H,ROW()-3))</f>
      </c>
      <c r="H30" s="10">
        <f>=IF(INDEX(Vulnerabilities!$I:$I,ROW()-3)="","",INDEX(Vulnerabilities!$I:$I,ROW()-3))</f>
      </c>
      <c r="I30" s="10">
        <f>=IF(INDEX(Vulnerabilities!$J:$J,ROW()-3)="","",INDEX(Vulnerabilities!$J:$J,ROW()-3))</f>
      </c>
    </row>
    <row r="31">
      <c r="A31" s="8">
        <f>=IF(B31="","",ROW()-4)</f>
      </c>
      <c r="B31" s="9">
        <f>=IF(INDEX(Vulnerabilities!$C:$C,ROW()-3)="","",INDEX(Vulnerabilities!$C:$C,ROW()-3))</f>
      </c>
      <c r="C31" s="9">
        <f>=IF(INDEX(Vulnerabilities!$D:$D,ROW()-3)="","",INDEX(Vulnerabilities!$D:$D,ROW()-3))</f>
      </c>
      <c r="D31" s="10">
        <f>=IF(INDEX(Vulnerabilities!$E:$E,ROW()-3)="","",INDEX(Vulnerabilities!$E:$E,ROW()-3))</f>
      </c>
      <c r="E31" s="9">
        <f>=IF(INDEX(Vulnerabilities!$F:$F,ROW()-3)="","",INDEX(Vulnerabilities!$F:$F,ROW()-3))</f>
      </c>
      <c r="F31" s="9">
        <f>=IF(INDEX(Vulnerabilities!$G:$G,ROW()-3)="","",INDEX(Vulnerabilities!$G:$G,ROW()-3))</f>
      </c>
      <c r="G31" s="10">
        <f>=IF(INDEX(Vulnerabilities!$H:$H,ROW()-3)="","",INDEX(Vulnerabilities!$H:$H,ROW()-3))</f>
      </c>
      <c r="H31" s="10">
        <f>=IF(INDEX(Vulnerabilities!$I:$I,ROW()-3)="","",INDEX(Vulnerabilities!$I:$I,ROW()-3))</f>
      </c>
      <c r="I31" s="10">
        <f>=IF(INDEX(Vulnerabilities!$J:$J,ROW()-3)="","",INDEX(Vulnerabilities!$J:$J,ROW()-3))</f>
      </c>
    </row>
    <row r="32">
      <c r="A32" s="8">
        <f>=IF(B32="","",ROW()-4)</f>
      </c>
      <c r="B32" s="9">
        <f>=IF(INDEX(Vulnerabilities!$C:$C,ROW()-3)="","",INDEX(Vulnerabilities!$C:$C,ROW()-3))</f>
      </c>
      <c r="C32" s="9">
        <f>=IF(INDEX(Vulnerabilities!$D:$D,ROW()-3)="","",INDEX(Vulnerabilities!$D:$D,ROW()-3))</f>
      </c>
      <c r="D32" s="10">
        <f>=IF(INDEX(Vulnerabilities!$E:$E,ROW()-3)="","",INDEX(Vulnerabilities!$E:$E,ROW()-3))</f>
      </c>
      <c r="E32" s="9">
        <f>=IF(INDEX(Vulnerabilities!$F:$F,ROW()-3)="","",INDEX(Vulnerabilities!$F:$F,ROW()-3))</f>
      </c>
      <c r="F32" s="9">
        <f>=IF(INDEX(Vulnerabilities!$G:$G,ROW()-3)="","",INDEX(Vulnerabilities!$G:$G,ROW()-3))</f>
      </c>
      <c r="G32" s="10">
        <f>=IF(INDEX(Vulnerabilities!$H:$H,ROW()-3)="","",INDEX(Vulnerabilities!$H:$H,ROW()-3))</f>
      </c>
      <c r="H32" s="10">
        <f>=IF(INDEX(Vulnerabilities!$I:$I,ROW()-3)="","",INDEX(Vulnerabilities!$I:$I,ROW()-3))</f>
      </c>
      <c r="I32" s="10">
        <f>=IF(INDEX(Vulnerabilities!$J:$J,ROW()-3)="","",INDEX(Vulnerabilities!$J:$J,ROW()-3))</f>
      </c>
    </row>
    <row r="33">
      <c r="A33" s="8">
        <f>=IF(B33="","",ROW()-4)</f>
      </c>
      <c r="B33" s="9">
        <f>=IF(INDEX(Vulnerabilities!$C:$C,ROW()-3)="","",INDEX(Vulnerabilities!$C:$C,ROW()-3))</f>
      </c>
      <c r="C33" s="9">
        <f>=IF(INDEX(Vulnerabilities!$D:$D,ROW()-3)="","",INDEX(Vulnerabilities!$D:$D,ROW()-3))</f>
      </c>
      <c r="D33" s="10">
        <f>=IF(INDEX(Vulnerabilities!$E:$E,ROW()-3)="","",INDEX(Vulnerabilities!$E:$E,ROW()-3))</f>
      </c>
      <c r="E33" s="9">
        <f>=IF(INDEX(Vulnerabilities!$F:$F,ROW()-3)="","",INDEX(Vulnerabilities!$F:$F,ROW()-3))</f>
      </c>
      <c r="F33" s="9">
        <f>=IF(INDEX(Vulnerabilities!$G:$G,ROW()-3)="","",INDEX(Vulnerabilities!$G:$G,ROW()-3))</f>
      </c>
      <c r="G33" s="10">
        <f>=IF(INDEX(Vulnerabilities!$H:$H,ROW()-3)="","",INDEX(Vulnerabilities!$H:$H,ROW()-3))</f>
      </c>
      <c r="H33" s="10">
        <f>=IF(INDEX(Vulnerabilities!$I:$I,ROW()-3)="","",INDEX(Vulnerabilities!$I:$I,ROW()-3))</f>
      </c>
      <c r="I33" s="10">
        <f>=IF(INDEX(Vulnerabilities!$J:$J,ROW()-3)="","",INDEX(Vulnerabilities!$J:$J,ROW()-3))</f>
      </c>
    </row>
    <row r="34">
      <c r="A34" s="8">
        <f>=IF(B34="","",ROW()-4)</f>
      </c>
      <c r="B34" s="9">
        <f>=IF(INDEX(Vulnerabilities!$C:$C,ROW()-3)="","",INDEX(Vulnerabilities!$C:$C,ROW()-3))</f>
      </c>
      <c r="C34" s="9">
        <f>=IF(INDEX(Vulnerabilities!$D:$D,ROW()-3)="","",INDEX(Vulnerabilities!$D:$D,ROW()-3))</f>
      </c>
      <c r="D34" s="10">
        <f>=IF(INDEX(Vulnerabilities!$E:$E,ROW()-3)="","",INDEX(Vulnerabilities!$E:$E,ROW()-3))</f>
      </c>
      <c r="E34" s="9">
        <f>=IF(INDEX(Vulnerabilities!$F:$F,ROW()-3)="","",INDEX(Vulnerabilities!$F:$F,ROW()-3))</f>
      </c>
      <c r="F34" s="9">
        <f>=IF(INDEX(Vulnerabilities!$G:$G,ROW()-3)="","",INDEX(Vulnerabilities!$G:$G,ROW()-3))</f>
      </c>
      <c r="G34" s="10">
        <f>=IF(INDEX(Vulnerabilities!$H:$H,ROW()-3)="","",INDEX(Vulnerabilities!$H:$H,ROW()-3))</f>
      </c>
      <c r="H34" s="10">
        <f>=IF(INDEX(Vulnerabilities!$I:$I,ROW()-3)="","",INDEX(Vulnerabilities!$I:$I,ROW()-3))</f>
      </c>
      <c r="I34" s="10">
        <f>=IF(INDEX(Vulnerabilities!$J:$J,ROW()-3)="","",INDEX(Vulnerabilities!$J:$J,ROW()-3))</f>
      </c>
    </row>
    <row r="35">
      <c r="A35" s="8">
        <f>=IF(B35="","",ROW()-4)</f>
      </c>
      <c r="B35" s="9">
        <f>=IF(INDEX(Vulnerabilities!$C:$C,ROW()-3)="","",INDEX(Vulnerabilities!$C:$C,ROW()-3))</f>
      </c>
      <c r="C35" s="9">
        <f>=IF(INDEX(Vulnerabilities!$D:$D,ROW()-3)="","",INDEX(Vulnerabilities!$D:$D,ROW()-3))</f>
      </c>
      <c r="D35" s="10">
        <f>=IF(INDEX(Vulnerabilities!$E:$E,ROW()-3)="","",INDEX(Vulnerabilities!$E:$E,ROW()-3))</f>
      </c>
      <c r="E35" s="9">
        <f>=IF(INDEX(Vulnerabilities!$F:$F,ROW()-3)="","",INDEX(Vulnerabilities!$F:$F,ROW()-3))</f>
      </c>
      <c r="F35" s="9">
        <f>=IF(INDEX(Vulnerabilities!$G:$G,ROW()-3)="","",INDEX(Vulnerabilities!$G:$G,ROW()-3))</f>
      </c>
      <c r="G35" s="10">
        <f>=IF(INDEX(Vulnerabilities!$H:$H,ROW()-3)="","",INDEX(Vulnerabilities!$H:$H,ROW()-3))</f>
      </c>
      <c r="H35" s="10">
        <f>=IF(INDEX(Vulnerabilities!$I:$I,ROW()-3)="","",INDEX(Vulnerabilities!$I:$I,ROW()-3))</f>
      </c>
      <c r="I35" s="10">
        <f>=IF(INDEX(Vulnerabilities!$J:$J,ROW()-3)="","",INDEX(Vulnerabilities!$J:$J,ROW()-3))</f>
      </c>
    </row>
    <row r="36">
      <c r="A36" s="8">
        <f>=IF(B36="","",ROW()-4)</f>
      </c>
      <c r="B36" s="9">
        <f>=IF(INDEX(Vulnerabilities!$C:$C,ROW()-3)="","",INDEX(Vulnerabilities!$C:$C,ROW()-3))</f>
      </c>
      <c r="C36" s="9">
        <f>=IF(INDEX(Vulnerabilities!$D:$D,ROW()-3)="","",INDEX(Vulnerabilities!$D:$D,ROW()-3))</f>
      </c>
      <c r="D36" s="10">
        <f>=IF(INDEX(Vulnerabilities!$E:$E,ROW()-3)="","",INDEX(Vulnerabilities!$E:$E,ROW()-3))</f>
      </c>
      <c r="E36" s="9">
        <f>=IF(INDEX(Vulnerabilities!$F:$F,ROW()-3)="","",INDEX(Vulnerabilities!$F:$F,ROW()-3))</f>
      </c>
      <c r="F36" s="9">
        <f>=IF(INDEX(Vulnerabilities!$G:$G,ROW()-3)="","",INDEX(Vulnerabilities!$G:$G,ROW()-3))</f>
      </c>
      <c r="G36" s="10">
        <f>=IF(INDEX(Vulnerabilities!$H:$H,ROW()-3)="","",INDEX(Vulnerabilities!$H:$H,ROW()-3))</f>
      </c>
      <c r="H36" s="10">
        <f>=IF(INDEX(Vulnerabilities!$I:$I,ROW()-3)="","",INDEX(Vulnerabilities!$I:$I,ROW()-3))</f>
      </c>
      <c r="I36" s="10">
        <f>=IF(INDEX(Vulnerabilities!$J:$J,ROW()-3)="","",INDEX(Vulnerabilities!$J:$J,ROW()-3))</f>
      </c>
    </row>
    <row r="37">
      <c r="A37" s="8">
        <f>=IF(B37="","",ROW()-4)</f>
      </c>
      <c r="B37" s="9">
        <f>=IF(INDEX(Vulnerabilities!$C:$C,ROW()-3)="","",INDEX(Vulnerabilities!$C:$C,ROW()-3))</f>
      </c>
      <c r="C37" s="9">
        <f>=IF(INDEX(Vulnerabilities!$D:$D,ROW()-3)="","",INDEX(Vulnerabilities!$D:$D,ROW()-3))</f>
      </c>
      <c r="D37" s="10">
        <f>=IF(INDEX(Vulnerabilities!$E:$E,ROW()-3)="","",INDEX(Vulnerabilities!$E:$E,ROW()-3))</f>
      </c>
      <c r="E37" s="9">
        <f>=IF(INDEX(Vulnerabilities!$F:$F,ROW()-3)="","",INDEX(Vulnerabilities!$F:$F,ROW()-3))</f>
      </c>
      <c r="F37" s="9">
        <f>=IF(INDEX(Vulnerabilities!$G:$G,ROW()-3)="","",INDEX(Vulnerabilities!$G:$G,ROW()-3))</f>
      </c>
      <c r="G37" s="10">
        <f>=IF(INDEX(Vulnerabilities!$H:$H,ROW()-3)="","",INDEX(Vulnerabilities!$H:$H,ROW()-3))</f>
      </c>
      <c r="H37" s="10">
        <f>=IF(INDEX(Vulnerabilities!$I:$I,ROW()-3)="","",INDEX(Vulnerabilities!$I:$I,ROW()-3))</f>
      </c>
      <c r="I37" s="10">
        <f>=IF(INDEX(Vulnerabilities!$J:$J,ROW()-3)="","",INDEX(Vulnerabilities!$J:$J,ROW()-3))</f>
      </c>
    </row>
    <row r="38">
      <c r="A38" s="8">
        <f>=IF(B38="","",ROW()-4)</f>
      </c>
      <c r="B38" s="9">
        <f>=IF(INDEX(Vulnerabilities!$C:$C,ROW()-3)="","",INDEX(Vulnerabilities!$C:$C,ROW()-3))</f>
      </c>
      <c r="C38" s="9">
        <f>=IF(INDEX(Vulnerabilities!$D:$D,ROW()-3)="","",INDEX(Vulnerabilities!$D:$D,ROW()-3))</f>
      </c>
      <c r="D38" s="10">
        <f>=IF(INDEX(Vulnerabilities!$E:$E,ROW()-3)="","",INDEX(Vulnerabilities!$E:$E,ROW()-3))</f>
      </c>
      <c r="E38" s="9">
        <f>=IF(INDEX(Vulnerabilities!$F:$F,ROW()-3)="","",INDEX(Vulnerabilities!$F:$F,ROW()-3))</f>
      </c>
      <c r="F38" s="9">
        <f>=IF(INDEX(Vulnerabilities!$G:$G,ROW()-3)="","",INDEX(Vulnerabilities!$G:$G,ROW()-3))</f>
      </c>
      <c r="G38" s="10">
        <f>=IF(INDEX(Vulnerabilities!$H:$H,ROW()-3)="","",INDEX(Vulnerabilities!$H:$H,ROW()-3))</f>
      </c>
      <c r="H38" s="10">
        <f>=IF(INDEX(Vulnerabilities!$I:$I,ROW()-3)="","",INDEX(Vulnerabilities!$I:$I,ROW()-3))</f>
      </c>
      <c r="I38" s="10">
        <f>=IF(INDEX(Vulnerabilities!$J:$J,ROW()-3)="","",INDEX(Vulnerabilities!$J:$J,ROW()-3))</f>
      </c>
    </row>
    <row r="39">
      <c r="A39" s="8">
        <f>=IF(B39="","",ROW()-4)</f>
      </c>
      <c r="B39" s="9">
        <f>=IF(INDEX(Vulnerabilities!$C:$C,ROW()-3)="","",INDEX(Vulnerabilities!$C:$C,ROW()-3))</f>
      </c>
      <c r="C39" s="9">
        <f>=IF(INDEX(Vulnerabilities!$D:$D,ROW()-3)="","",INDEX(Vulnerabilities!$D:$D,ROW()-3))</f>
      </c>
      <c r="D39" s="10">
        <f>=IF(INDEX(Vulnerabilities!$E:$E,ROW()-3)="","",INDEX(Vulnerabilities!$E:$E,ROW()-3))</f>
      </c>
      <c r="E39" s="9">
        <f>=IF(INDEX(Vulnerabilities!$F:$F,ROW()-3)="","",INDEX(Vulnerabilities!$F:$F,ROW()-3))</f>
      </c>
      <c r="F39" s="9">
        <f>=IF(INDEX(Vulnerabilities!$G:$G,ROW()-3)="","",INDEX(Vulnerabilities!$G:$G,ROW()-3))</f>
      </c>
      <c r="G39" s="10">
        <f>=IF(INDEX(Vulnerabilities!$H:$H,ROW()-3)="","",INDEX(Vulnerabilities!$H:$H,ROW()-3))</f>
      </c>
      <c r="H39" s="10">
        <f>=IF(INDEX(Vulnerabilities!$I:$I,ROW()-3)="","",INDEX(Vulnerabilities!$I:$I,ROW()-3))</f>
      </c>
      <c r="I39" s="10">
        <f>=IF(INDEX(Vulnerabilities!$J:$J,ROW()-3)="","",INDEX(Vulnerabilities!$J:$J,ROW()-3))</f>
      </c>
    </row>
    <row r="40">
      <c r="A40" s="8">
        <f>=IF(B40="","",ROW()-4)</f>
      </c>
      <c r="B40" s="9">
        <f>=IF(INDEX(Vulnerabilities!$C:$C,ROW()-3)="","",INDEX(Vulnerabilities!$C:$C,ROW()-3))</f>
      </c>
      <c r="C40" s="9">
        <f>=IF(INDEX(Vulnerabilities!$D:$D,ROW()-3)="","",INDEX(Vulnerabilities!$D:$D,ROW()-3))</f>
      </c>
      <c r="D40" s="10">
        <f>=IF(INDEX(Vulnerabilities!$E:$E,ROW()-3)="","",INDEX(Vulnerabilities!$E:$E,ROW()-3))</f>
      </c>
      <c r="E40" s="9">
        <f>=IF(INDEX(Vulnerabilities!$F:$F,ROW()-3)="","",INDEX(Vulnerabilities!$F:$F,ROW()-3))</f>
      </c>
      <c r="F40" s="9">
        <f>=IF(INDEX(Vulnerabilities!$G:$G,ROW()-3)="","",INDEX(Vulnerabilities!$G:$G,ROW()-3))</f>
      </c>
      <c r="G40" s="10">
        <f>=IF(INDEX(Vulnerabilities!$H:$H,ROW()-3)="","",INDEX(Vulnerabilities!$H:$H,ROW()-3))</f>
      </c>
      <c r="H40" s="10">
        <f>=IF(INDEX(Vulnerabilities!$I:$I,ROW()-3)="","",INDEX(Vulnerabilities!$I:$I,ROW()-3))</f>
      </c>
      <c r="I40" s="10">
        <f>=IF(INDEX(Vulnerabilities!$J:$J,ROW()-3)="","",INDEX(Vulnerabilities!$J:$J,ROW()-3))</f>
      </c>
    </row>
    <row r="41">
      <c r="A41" s="8">
        <f>=IF(B41="","",ROW()-4)</f>
      </c>
      <c r="B41" s="9">
        <f>=IF(INDEX(Vulnerabilities!$C:$C,ROW()-3)="","",INDEX(Vulnerabilities!$C:$C,ROW()-3))</f>
      </c>
      <c r="C41" s="9">
        <f>=IF(INDEX(Vulnerabilities!$D:$D,ROW()-3)="","",INDEX(Vulnerabilities!$D:$D,ROW()-3))</f>
      </c>
      <c r="D41" s="10">
        <f>=IF(INDEX(Vulnerabilities!$E:$E,ROW()-3)="","",INDEX(Vulnerabilities!$E:$E,ROW()-3))</f>
      </c>
      <c r="E41" s="9">
        <f>=IF(INDEX(Vulnerabilities!$F:$F,ROW()-3)="","",INDEX(Vulnerabilities!$F:$F,ROW()-3))</f>
      </c>
      <c r="F41" s="9">
        <f>=IF(INDEX(Vulnerabilities!$G:$G,ROW()-3)="","",INDEX(Vulnerabilities!$G:$G,ROW()-3))</f>
      </c>
      <c r="G41" s="10">
        <f>=IF(INDEX(Vulnerabilities!$H:$H,ROW()-3)="","",INDEX(Vulnerabilities!$H:$H,ROW()-3))</f>
      </c>
      <c r="H41" s="10">
        <f>=IF(INDEX(Vulnerabilities!$I:$I,ROW()-3)="","",INDEX(Vulnerabilities!$I:$I,ROW()-3))</f>
      </c>
      <c r="I41" s="10">
        <f>=IF(INDEX(Vulnerabilities!$J:$J,ROW()-3)="","",INDEX(Vulnerabilities!$J:$J,ROW()-3))</f>
      </c>
    </row>
    <row r="42">
      <c r="A42" s="8">
        <f>=IF(B42="","",ROW()-4)</f>
      </c>
      <c r="B42" s="9">
        <f>=IF(INDEX(Vulnerabilities!$C:$C,ROW()-3)="","",INDEX(Vulnerabilities!$C:$C,ROW()-3))</f>
      </c>
      <c r="C42" s="9">
        <f>=IF(INDEX(Vulnerabilities!$D:$D,ROW()-3)="","",INDEX(Vulnerabilities!$D:$D,ROW()-3))</f>
      </c>
      <c r="D42" s="10">
        <f>=IF(INDEX(Vulnerabilities!$E:$E,ROW()-3)="","",INDEX(Vulnerabilities!$E:$E,ROW()-3))</f>
      </c>
      <c r="E42" s="9">
        <f>=IF(INDEX(Vulnerabilities!$F:$F,ROW()-3)="","",INDEX(Vulnerabilities!$F:$F,ROW()-3))</f>
      </c>
      <c r="F42" s="9">
        <f>=IF(INDEX(Vulnerabilities!$G:$G,ROW()-3)="","",INDEX(Vulnerabilities!$G:$G,ROW()-3))</f>
      </c>
      <c r="G42" s="10">
        <f>=IF(INDEX(Vulnerabilities!$H:$H,ROW()-3)="","",INDEX(Vulnerabilities!$H:$H,ROW()-3))</f>
      </c>
      <c r="H42" s="10">
        <f>=IF(INDEX(Vulnerabilities!$I:$I,ROW()-3)="","",INDEX(Vulnerabilities!$I:$I,ROW()-3))</f>
      </c>
      <c r="I42" s="10">
        <f>=IF(INDEX(Vulnerabilities!$J:$J,ROW()-3)="","",INDEX(Vulnerabilities!$J:$J,ROW()-3))</f>
      </c>
    </row>
    <row r="43">
      <c r="A43" s="8">
        <f>=IF(B43="","",ROW()-4)</f>
      </c>
      <c r="B43" s="9">
        <f>=IF(INDEX(Vulnerabilities!$C:$C,ROW()-3)="","",INDEX(Vulnerabilities!$C:$C,ROW()-3))</f>
      </c>
      <c r="C43" s="9">
        <f>=IF(INDEX(Vulnerabilities!$D:$D,ROW()-3)="","",INDEX(Vulnerabilities!$D:$D,ROW()-3))</f>
      </c>
      <c r="D43" s="10">
        <f>=IF(INDEX(Vulnerabilities!$E:$E,ROW()-3)="","",INDEX(Vulnerabilities!$E:$E,ROW()-3))</f>
      </c>
      <c r="E43" s="9">
        <f>=IF(INDEX(Vulnerabilities!$F:$F,ROW()-3)="","",INDEX(Vulnerabilities!$F:$F,ROW()-3))</f>
      </c>
      <c r="F43" s="9">
        <f>=IF(INDEX(Vulnerabilities!$G:$G,ROW()-3)="","",INDEX(Vulnerabilities!$G:$G,ROW()-3))</f>
      </c>
      <c r="G43" s="10">
        <f>=IF(INDEX(Vulnerabilities!$H:$H,ROW()-3)="","",INDEX(Vulnerabilities!$H:$H,ROW()-3))</f>
      </c>
      <c r="H43" s="10">
        <f>=IF(INDEX(Vulnerabilities!$I:$I,ROW()-3)="","",INDEX(Vulnerabilities!$I:$I,ROW()-3))</f>
      </c>
      <c r="I43" s="10">
        <f>=IF(INDEX(Vulnerabilities!$J:$J,ROW()-3)="","",INDEX(Vulnerabilities!$J:$J,ROW()-3))</f>
      </c>
    </row>
    <row r="44">
      <c r="A44" s="8">
        <f>=IF(B44="","",ROW()-4)</f>
      </c>
      <c r="B44" s="9">
        <f>=IF(INDEX(Vulnerabilities!$C:$C,ROW()-3)="","",INDEX(Vulnerabilities!$C:$C,ROW()-3))</f>
      </c>
      <c r="C44" s="9">
        <f>=IF(INDEX(Vulnerabilities!$D:$D,ROW()-3)="","",INDEX(Vulnerabilities!$D:$D,ROW()-3))</f>
      </c>
      <c r="D44" s="10">
        <f>=IF(INDEX(Vulnerabilities!$E:$E,ROW()-3)="","",INDEX(Vulnerabilities!$E:$E,ROW()-3))</f>
      </c>
      <c r="E44" s="9">
        <f>=IF(INDEX(Vulnerabilities!$F:$F,ROW()-3)="","",INDEX(Vulnerabilities!$F:$F,ROW()-3))</f>
      </c>
      <c r="F44" s="9">
        <f>=IF(INDEX(Vulnerabilities!$G:$G,ROW()-3)="","",INDEX(Vulnerabilities!$G:$G,ROW()-3))</f>
      </c>
      <c r="G44" s="10">
        <f>=IF(INDEX(Vulnerabilities!$H:$H,ROW()-3)="","",INDEX(Vulnerabilities!$H:$H,ROW()-3))</f>
      </c>
      <c r="H44" s="10">
        <f>=IF(INDEX(Vulnerabilities!$I:$I,ROW()-3)="","",INDEX(Vulnerabilities!$I:$I,ROW()-3))</f>
      </c>
      <c r="I44" s="10">
        <f>=IF(INDEX(Vulnerabilities!$J:$J,ROW()-3)="","",INDEX(Vulnerabilities!$J:$J,ROW()-3))</f>
      </c>
    </row>
    <row r="45">
      <c r="A45" s="8">
        <f>=IF(B45="","",ROW()-4)</f>
      </c>
      <c r="B45" s="9">
        <f>=IF(INDEX(Vulnerabilities!$C:$C,ROW()-3)="","",INDEX(Vulnerabilities!$C:$C,ROW()-3))</f>
      </c>
      <c r="C45" s="9">
        <f>=IF(INDEX(Vulnerabilities!$D:$D,ROW()-3)="","",INDEX(Vulnerabilities!$D:$D,ROW()-3))</f>
      </c>
      <c r="D45" s="10">
        <f>=IF(INDEX(Vulnerabilities!$E:$E,ROW()-3)="","",INDEX(Vulnerabilities!$E:$E,ROW()-3))</f>
      </c>
      <c r="E45" s="9">
        <f>=IF(INDEX(Vulnerabilities!$F:$F,ROW()-3)="","",INDEX(Vulnerabilities!$F:$F,ROW()-3))</f>
      </c>
      <c r="F45" s="9">
        <f>=IF(INDEX(Vulnerabilities!$G:$G,ROW()-3)="","",INDEX(Vulnerabilities!$G:$G,ROW()-3))</f>
      </c>
      <c r="G45" s="10">
        <f>=IF(INDEX(Vulnerabilities!$H:$H,ROW()-3)="","",INDEX(Vulnerabilities!$H:$H,ROW()-3))</f>
      </c>
      <c r="H45" s="10">
        <f>=IF(INDEX(Vulnerabilities!$I:$I,ROW()-3)="","",INDEX(Vulnerabilities!$I:$I,ROW()-3))</f>
      </c>
      <c r="I45" s="10">
        <f>=IF(INDEX(Vulnerabilities!$J:$J,ROW()-3)="","",INDEX(Vulnerabilities!$J:$J,ROW()-3))</f>
      </c>
    </row>
    <row r="46">
      <c r="A46" s="8">
        <f>=IF(B46="","",ROW()-4)</f>
      </c>
      <c r="B46" s="9">
        <f>=IF(INDEX(Vulnerabilities!$C:$C,ROW()-3)="","",INDEX(Vulnerabilities!$C:$C,ROW()-3))</f>
      </c>
      <c r="C46" s="9">
        <f>=IF(INDEX(Vulnerabilities!$D:$D,ROW()-3)="","",INDEX(Vulnerabilities!$D:$D,ROW()-3))</f>
      </c>
      <c r="D46" s="10">
        <f>=IF(INDEX(Vulnerabilities!$E:$E,ROW()-3)="","",INDEX(Vulnerabilities!$E:$E,ROW()-3))</f>
      </c>
      <c r="E46" s="9">
        <f>=IF(INDEX(Vulnerabilities!$F:$F,ROW()-3)="","",INDEX(Vulnerabilities!$F:$F,ROW()-3))</f>
      </c>
      <c r="F46" s="9">
        <f>=IF(INDEX(Vulnerabilities!$G:$G,ROW()-3)="","",INDEX(Vulnerabilities!$G:$G,ROW()-3))</f>
      </c>
      <c r="G46" s="10">
        <f>=IF(INDEX(Vulnerabilities!$H:$H,ROW()-3)="","",INDEX(Vulnerabilities!$H:$H,ROW()-3))</f>
      </c>
      <c r="H46" s="10">
        <f>=IF(INDEX(Vulnerabilities!$I:$I,ROW()-3)="","",INDEX(Vulnerabilities!$I:$I,ROW()-3))</f>
      </c>
      <c r="I46" s="10">
        <f>=IF(INDEX(Vulnerabilities!$J:$J,ROW()-3)="","",INDEX(Vulnerabilities!$J:$J,ROW()-3))</f>
      </c>
    </row>
    <row r="47">
      <c r="A47" s="8">
        <f>=IF(B47="","",ROW()-4)</f>
      </c>
      <c r="B47" s="9">
        <f>=IF(INDEX(Vulnerabilities!$C:$C,ROW()-3)="","",INDEX(Vulnerabilities!$C:$C,ROW()-3))</f>
      </c>
      <c r="C47" s="9">
        <f>=IF(INDEX(Vulnerabilities!$D:$D,ROW()-3)="","",INDEX(Vulnerabilities!$D:$D,ROW()-3))</f>
      </c>
      <c r="D47" s="10">
        <f>=IF(INDEX(Vulnerabilities!$E:$E,ROW()-3)="","",INDEX(Vulnerabilities!$E:$E,ROW()-3))</f>
      </c>
      <c r="E47" s="9">
        <f>=IF(INDEX(Vulnerabilities!$F:$F,ROW()-3)="","",INDEX(Vulnerabilities!$F:$F,ROW()-3))</f>
      </c>
      <c r="F47" s="9">
        <f>=IF(INDEX(Vulnerabilities!$G:$G,ROW()-3)="","",INDEX(Vulnerabilities!$G:$G,ROW()-3))</f>
      </c>
      <c r="G47" s="10">
        <f>=IF(INDEX(Vulnerabilities!$H:$H,ROW()-3)="","",INDEX(Vulnerabilities!$H:$H,ROW()-3))</f>
      </c>
      <c r="H47" s="10">
        <f>=IF(INDEX(Vulnerabilities!$I:$I,ROW()-3)="","",INDEX(Vulnerabilities!$I:$I,ROW()-3))</f>
      </c>
      <c r="I47" s="10">
        <f>=IF(INDEX(Vulnerabilities!$J:$J,ROW()-3)="","",INDEX(Vulnerabilities!$J:$J,ROW()-3))</f>
      </c>
    </row>
    <row r="48">
      <c r="A48" s="8">
        <f>=IF(B48="","",ROW()-4)</f>
      </c>
      <c r="B48" s="9">
        <f>=IF(INDEX(Vulnerabilities!$C:$C,ROW()-3)="","",INDEX(Vulnerabilities!$C:$C,ROW()-3))</f>
      </c>
      <c r="C48" s="9">
        <f>=IF(INDEX(Vulnerabilities!$D:$D,ROW()-3)="","",INDEX(Vulnerabilities!$D:$D,ROW()-3))</f>
      </c>
      <c r="D48" s="10">
        <f>=IF(INDEX(Vulnerabilities!$E:$E,ROW()-3)="","",INDEX(Vulnerabilities!$E:$E,ROW()-3))</f>
      </c>
      <c r="E48" s="9">
        <f>=IF(INDEX(Vulnerabilities!$F:$F,ROW()-3)="","",INDEX(Vulnerabilities!$F:$F,ROW()-3))</f>
      </c>
      <c r="F48" s="9">
        <f>=IF(INDEX(Vulnerabilities!$G:$G,ROW()-3)="","",INDEX(Vulnerabilities!$G:$G,ROW()-3))</f>
      </c>
      <c r="G48" s="10">
        <f>=IF(INDEX(Vulnerabilities!$H:$H,ROW()-3)="","",INDEX(Vulnerabilities!$H:$H,ROW()-3))</f>
      </c>
      <c r="H48" s="10">
        <f>=IF(INDEX(Vulnerabilities!$I:$I,ROW()-3)="","",INDEX(Vulnerabilities!$I:$I,ROW()-3))</f>
      </c>
      <c r="I48" s="10">
        <f>=IF(INDEX(Vulnerabilities!$J:$J,ROW()-3)="","",INDEX(Vulnerabilities!$J:$J,ROW()-3))</f>
      </c>
    </row>
    <row r="49">
      <c r="A49" s="8">
        <f>=IF(B49="","",ROW()-4)</f>
      </c>
      <c r="B49" s="9">
        <f>=IF(INDEX(Vulnerabilities!$C:$C,ROW()-3)="","",INDEX(Vulnerabilities!$C:$C,ROW()-3))</f>
      </c>
      <c r="C49" s="9">
        <f>=IF(INDEX(Vulnerabilities!$D:$D,ROW()-3)="","",INDEX(Vulnerabilities!$D:$D,ROW()-3))</f>
      </c>
      <c r="D49" s="10">
        <f>=IF(INDEX(Vulnerabilities!$E:$E,ROW()-3)="","",INDEX(Vulnerabilities!$E:$E,ROW()-3))</f>
      </c>
      <c r="E49" s="9">
        <f>=IF(INDEX(Vulnerabilities!$F:$F,ROW()-3)="","",INDEX(Vulnerabilities!$F:$F,ROW()-3))</f>
      </c>
      <c r="F49" s="9">
        <f>=IF(INDEX(Vulnerabilities!$G:$G,ROW()-3)="","",INDEX(Vulnerabilities!$G:$G,ROW()-3))</f>
      </c>
      <c r="G49" s="10">
        <f>=IF(INDEX(Vulnerabilities!$H:$H,ROW()-3)="","",INDEX(Vulnerabilities!$H:$H,ROW()-3))</f>
      </c>
      <c r="H49" s="10">
        <f>=IF(INDEX(Vulnerabilities!$I:$I,ROW()-3)="","",INDEX(Vulnerabilities!$I:$I,ROW()-3))</f>
      </c>
      <c r="I49" s="10">
        <f>=IF(INDEX(Vulnerabilities!$J:$J,ROW()-3)="","",INDEX(Vulnerabilities!$J:$J,ROW()-3))</f>
      </c>
    </row>
    <row r="50">
      <c r="A50" s="8">
        <f>=IF(B50="","",ROW()-4)</f>
      </c>
      <c r="B50" s="9">
        <f>=IF(INDEX(Vulnerabilities!$C:$C,ROW()-3)="","",INDEX(Vulnerabilities!$C:$C,ROW()-3))</f>
      </c>
      <c r="C50" s="9">
        <f>=IF(INDEX(Vulnerabilities!$D:$D,ROW()-3)="","",INDEX(Vulnerabilities!$D:$D,ROW()-3))</f>
      </c>
      <c r="D50" s="10">
        <f>=IF(INDEX(Vulnerabilities!$E:$E,ROW()-3)="","",INDEX(Vulnerabilities!$E:$E,ROW()-3))</f>
      </c>
      <c r="E50" s="9">
        <f>=IF(INDEX(Vulnerabilities!$F:$F,ROW()-3)="","",INDEX(Vulnerabilities!$F:$F,ROW()-3))</f>
      </c>
      <c r="F50" s="9">
        <f>=IF(INDEX(Vulnerabilities!$G:$G,ROW()-3)="","",INDEX(Vulnerabilities!$G:$G,ROW()-3))</f>
      </c>
      <c r="G50" s="10">
        <f>=IF(INDEX(Vulnerabilities!$H:$H,ROW()-3)="","",INDEX(Vulnerabilities!$H:$H,ROW()-3))</f>
      </c>
      <c r="H50" s="10">
        <f>=IF(INDEX(Vulnerabilities!$I:$I,ROW()-3)="","",INDEX(Vulnerabilities!$I:$I,ROW()-3))</f>
      </c>
      <c r="I50" s="10">
        <f>=IF(INDEX(Vulnerabilities!$J:$J,ROW()-3)="","",INDEX(Vulnerabilities!$J:$J,ROW()-3))</f>
      </c>
    </row>
    <row r="51">
      <c r="A51" s="8">
        <f>=IF(B51="","",ROW()-4)</f>
      </c>
      <c r="B51" s="9">
        <f>=IF(INDEX(Vulnerabilities!$C:$C,ROW()-3)="","",INDEX(Vulnerabilities!$C:$C,ROW()-3))</f>
      </c>
      <c r="C51" s="9">
        <f>=IF(INDEX(Vulnerabilities!$D:$D,ROW()-3)="","",INDEX(Vulnerabilities!$D:$D,ROW()-3))</f>
      </c>
      <c r="D51" s="10">
        <f>=IF(INDEX(Vulnerabilities!$E:$E,ROW()-3)="","",INDEX(Vulnerabilities!$E:$E,ROW()-3))</f>
      </c>
      <c r="E51" s="9">
        <f>=IF(INDEX(Vulnerabilities!$F:$F,ROW()-3)="","",INDEX(Vulnerabilities!$F:$F,ROW()-3))</f>
      </c>
      <c r="F51" s="9">
        <f>=IF(INDEX(Vulnerabilities!$G:$G,ROW()-3)="","",INDEX(Vulnerabilities!$G:$G,ROW()-3))</f>
      </c>
      <c r="G51" s="10">
        <f>=IF(INDEX(Vulnerabilities!$H:$H,ROW()-3)="","",INDEX(Vulnerabilities!$H:$H,ROW()-3))</f>
      </c>
      <c r="H51" s="10">
        <f>=IF(INDEX(Vulnerabilities!$I:$I,ROW()-3)="","",INDEX(Vulnerabilities!$I:$I,ROW()-3))</f>
      </c>
      <c r="I51" s="10">
        <f>=IF(INDEX(Vulnerabilities!$J:$J,ROW()-3)="","",INDEX(Vulnerabilities!$J:$J,ROW()-3))</f>
      </c>
    </row>
    <row r="52">
      <c r="A52" s="8">
        <f>=IF(B52="","",ROW()-4)</f>
      </c>
      <c r="B52" s="9">
        <f>=IF(INDEX(Vulnerabilities!$C:$C,ROW()-3)="","",INDEX(Vulnerabilities!$C:$C,ROW()-3))</f>
      </c>
      <c r="C52" s="9">
        <f>=IF(INDEX(Vulnerabilities!$D:$D,ROW()-3)="","",INDEX(Vulnerabilities!$D:$D,ROW()-3))</f>
      </c>
      <c r="D52" s="10">
        <f>=IF(INDEX(Vulnerabilities!$E:$E,ROW()-3)="","",INDEX(Vulnerabilities!$E:$E,ROW()-3))</f>
      </c>
      <c r="E52" s="9">
        <f>=IF(INDEX(Vulnerabilities!$F:$F,ROW()-3)="","",INDEX(Vulnerabilities!$F:$F,ROW()-3))</f>
      </c>
      <c r="F52" s="9">
        <f>=IF(INDEX(Vulnerabilities!$G:$G,ROW()-3)="","",INDEX(Vulnerabilities!$G:$G,ROW()-3))</f>
      </c>
      <c r="G52" s="10">
        <f>=IF(INDEX(Vulnerabilities!$H:$H,ROW()-3)="","",INDEX(Vulnerabilities!$H:$H,ROW()-3))</f>
      </c>
      <c r="H52" s="10">
        <f>=IF(INDEX(Vulnerabilities!$I:$I,ROW()-3)="","",INDEX(Vulnerabilities!$I:$I,ROW()-3))</f>
      </c>
      <c r="I52" s="10">
        <f>=IF(INDEX(Vulnerabilities!$J:$J,ROW()-3)="","",INDEX(Vulnerabilities!$J:$J,ROW()-3))</f>
      </c>
    </row>
    <row r="53">
      <c r="A53" s="8">
        <f>=IF(B53="","",ROW()-4)</f>
      </c>
      <c r="B53" s="9">
        <f>=IF(INDEX(Vulnerabilities!$C:$C,ROW()-3)="","",INDEX(Vulnerabilities!$C:$C,ROW()-3))</f>
      </c>
      <c r="C53" s="9">
        <f>=IF(INDEX(Vulnerabilities!$D:$D,ROW()-3)="","",INDEX(Vulnerabilities!$D:$D,ROW()-3))</f>
      </c>
      <c r="D53" s="10">
        <f>=IF(INDEX(Vulnerabilities!$E:$E,ROW()-3)="","",INDEX(Vulnerabilities!$E:$E,ROW()-3))</f>
      </c>
      <c r="E53" s="9">
        <f>=IF(INDEX(Vulnerabilities!$F:$F,ROW()-3)="","",INDEX(Vulnerabilities!$F:$F,ROW()-3))</f>
      </c>
      <c r="F53" s="9">
        <f>=IF(INDEX(Vulnerabilities!$G:$G,ROW()-3)="","",INDEX(Vulnerabilities!$G:$G,ROW()-3))</f>
      </c>
      <c r="G53" s="10">
        <f>=IF(INDEX(Vulnerabilities!$H:$H,ROW()-3)="","",INDEX(Vulnerabilities!$H:$H,ROW()-3))</f>
      </c>
      <c r="H53" s="10">
        <f>=IF(INDEX(Vulnerabilities!$I:$I,ROW()-3)="","",INDEX(Vulnerabilities!$I:$I,ROW()-3))</f>
      </c>
      <c r="I53" s="10">
        <f>=IF(INDEX(Vulnerabilities!$J:$J,ROW()-3)="","",INDEX(Vulnerabilities!$J:$J,ROW()-3))</f>
      </c>
    </row>
    <row r="54">
      <c r="A54" s="8">
        <f>=IF(B54="","",ROW()-4)</f>
      </c>
      <c r="B54" s="9">
        <f>=IF(INDEX(Vulnerabilities!$C:$C,ROW()-3)="","",INDEX(Vulnerabilities!$C:$C,ROW()-3))</f>
      </c>
      <c r="C54" s="9">
        <f>=IF(INDEX(Vulnerabilities!$D:$D,ROW()-3)="","",INDEX(Vulnerabilities!$D:$D,ROW()-3))</f>
      </c>
      <c r="D54" s="10">
        <f>=IF(INDEX(Vulnerabilities!$E:$E,ROW()-3)="","",INDEX(Vulnerabilities!$E:$E,ROW()-3))</f>
      </c>
      <c r="E54" s="9">
        <f>=IF(INDEX(Vulnerabilities!$F:$F,ROW()-3)="","",INDEX(Vulnerabilities!$F:$F,ROW()-3))</f>
      </c>
      <c r="F54" s="9">
        <f>=IF(INDEX(Vulnerabilities!$G:$G,ROW()-3)="","",INDEX(Vulnerabilities!$G:$G,ROW()-3))</f>
      </c>
      <c r="G54" s="10">
        <f>=IF(INDEX(Vulnerabilities!$H:$H,ROW()-3)="","",INDEX(Vulnerabilities!$H:$H,ROW()-3))</f>
      </c>
      <c r="H54" s="10">
        <f>=IF(INDEX(Vulnerabilities!$I:$I,ROW()-3)="","",INDEX(Vulnerabilities!$I:$I,ROW()-3))</f>
      </c>
      <c r="I54" s="10">
        <f>=IF(INDEX(Vulnerabilities!$J:$J,ROW()-3)="","",INDEX(Vulnerabilities!$J:$J,ROW()-3))</f>
      </c>
    </row>
    <row r="55">
      <c r="A55" s="8">
        <f>=IF(B55="","",ROW()-4)</f>
      </c>
      <c r="B55" s="9">
        <f>=IF(INDEX(Vulnerabilities!$C:$C,ROW()-3)="","",INDEX(Vulnerabilities!$C:$C,ROW()-3))</f>
      </c>
      <c r="C55" s="9">
        <f>=IF(INDEX(Vulnerabilities!$D:$D,ROW()-3)="","",INDEX(Vulnerabilities!$D:$D,ROW()-3))</f>
      </c>
      <c r="D55" s="10">
        <f>=IF(INDEX(Vulnerabilities!$E:$E,ROW()-3)="","",INDEX(Vulnerabilities!$E:$E,ROW()-3))</f>
      </c>
      <c r="E55" s="9">
        <f>=IF(INDEX(Vulnerabilities!$F:$F,ROW()-3)="","",INDEX(Vulnerabilities!$F:$F,ROW()-3))</f>
      </c>
      <c r="F55" s="9">
        <f>=IF(INDEX(Vulnerabilities!$G:$G,ROW()-3)="","",INDEX(Vulnerabilities!$G:$G,ROW()-3))</f>
      </c>
      <c r="G55" s="10">
        <f>=IF(INDEX(Vulnerabilities!$H:$H,ROW()-3)="","",INDEX(Vulnerabilities!$H:$H,ROW()-3))</f>
      </c>
      <c r="H55" s="10">
        <f>=IF(INDEX(Vulnerabilities!$I:$I,ROW()-3)="","",INDEX(Vulnerabilities!$I:$I,ROW()-3))</f>
      </c>
      <c r="I55" s="10">
        <f>=IF(INDEX(Vulnerabilities!$J:$J,ROW()-3)="","",INDEX(Vulnerabilities!$J:$J,ROW()-3))</f>
      </c>
    </row>
    <row r="56">
      <c r="A56" s="8">
        <f>=IF(B56="","",ROW()-4)</f>
      </c>
      <c r="B56" s="9">
        <f>=IF(INDEX(Vulnerabilities!$C:$C,ROW()-3)="","",INDEX(Vulnerabilities!$C:$C,ROW()-3))</f>
      </c>
      <c r="C56" s="9">
        <f>=IF(INDEX(Vulnerabilities!$D:$D,ROW()-3)="","",INDEX(Vulnerabilities!$D:$D,ROW()-3))</f>
      </c>
      <c r="D56" s="10">
        <f>=IF(INDEX(Vulnerabilities!$E:$E,ROW()-3)="","",INDEX(Vulnerabilities!$E:$E,ROW()-3))</f>
      </c>
      <c r="E56" s="9">
        <f>=IF(INDEX(Vulnerabilities!$F:$F,ROW()-3)="","",INDEX(Vulnerabilities!$F:$F,ROW()-3))</f>
      </c>
      <c r="F56" s="9">
        <f>=IF(INDEX(Vulnerabilities!$G:$G,ROW()-3)="","",INDEX(Vulnerabilities!$G:$G,ROW()-3))</f>
      </c>
      <c r="G56" s="10">
        <f>=IF(INDEX(Vulnerabilities!$H:$H,ROW()-3)="","",INDEX(Vulnerabilities!$H:$H,ROW()-3))</f>
      </c>
      <c r="H56" s="10">
        <f>=IF(INDEX(Vulnerabilities!$I:$I,ROW()-3)="","",INDEX(Vulnerabilities!$I:$I,ROW()-3))</f>
      </c>
      <c r="I56" s="10">
        <f>=IF(INDEX(Vulnerabilities!$J:$J,ROW()-3)="","",INDEX(Vulnerabilities!$J:$J,ROW()-3))</f>
      </c>
    </row>
    <row r="57">
      <c r="A57" s="8">
        <f>=IF(B57="","",ROW()-4)</f>
      </c>
      <c r="B57" s="9">
        <f>=IF(INDEX(Vulnerabilities!$C:$C,ROW()-3)="","",INDEX(Vulnerabilities!$C:$C,ROW()-3))</f>
      </c>
      <c r="C57" s="9">
        <f>=IF(INDEX(Vulnerabilities!$D:$D,ROW()-3)="","",INDEX(Vulnerabilities!$D:$D,ROW()-3))</f>
      </c>
      <c r="D57" s="10">
        <f>=IF(INDEX(Vulnerabilities!$E:$E,ROW()-3)="","",INDEX(Vulnerabilities!$E:$E,ROW()-3))</f>
      </c>
      <c r="E57" s="9">
        <f>=IF(INDEX(Vulnerabilities!$F:$F,ROW()-3)="","",INDEX(Vulnerabilities!$F:$F,ROW()-3))</f>
      </c>
      <c r="F57" s="9">
        <f>=IF(INDEX(Vulnerabilities!$G:$G,ROW()-3)="","",INDEX(Vulnerabilities!$G:$G,ROW()-3))</f>
      </c>
      <c r="G57" s="10">
        <f>=IF(INDEX(Vulnerabilities!$H:$H,ROW()-3)="","",INDEX(Vulnerabilities!$H:$H,ROW()-3))</f>
      </c>
      <c r="H57" s="10">
        <f>=IF(INDEX(Vulnerabilities!$I:$I,ROW()-3)="","",INDEX(Vulnerabilities!$I:$I,ROW()-3))</f>
      </c>
      <c r="I57" s="10">
        <f>=IF(INDEX(Vulnerabilities!$J:$J,ROW()-3)="","",INDEX(Vulnerabilities!$J:$J,ROW()-3))</f>
      </c>
    </row>
    <row r="58">
      <c r="A58" s="8">
        <f>=IF(B58="","",ROW()-4)</f>
      </c>
      <c r="B58" s="9">
        <f>=IF(INDEX(Vulnerabilities!$C:$C,ROW()-3)="","",INDEX(Vulnerabilities!$C:$C,ROW()-3))</f>
      </c>
      <c r="C58" s="9">
        <f>=IF(INDEX(Vulnerabilities!$D:$D,ROW()-3)="","",INDEX(Vulnerabilities!$D:$D,ROW()-3))</f>
      </c>
      <c r="D58" s="10">
        <f>=IF(INDEX(Vulnerabilities!$E:$E,ROW()-3)="","",INDEX(Vulnerabilities!$E:$E,ROW()-3))</f>
      </c>
      <c r="E58" s="9">
        <f>=IF(INDEX(Vulnerabilities!$F:$F,ROW()-3)="","",INDEX(Vulnerabilities!$F:$F,ROW()-3))</f>
      </c>
      <c r="F58" s="9">
        <f>=IF(INDEX(Vulnerabilities!$G:$G,ROW()-3)="","",INDEX(Vulnerabilities!$G:$G,ROW()-3))</f>
      </c>
      <c r="G58" s="10">
        <f>=IF(INDEX(Vulnerabilities!$H:$H,ROW()-3)="","",INDEX(Vulnerabilities!$H:$H,ROW()-3))</f>
      </c>
      <c r="H58" s="10">
        <f>=IF(INDEX(Vulnerabilities!$I:$I,ROW()-3)="","",INDEX(Vulnerabilities!$I:$I,ROW()-3))</f>
      </c>
      <c r="I58" s="10">
        <f>=IF(INDEX(Vulnerabilities!$J:$J,ROW()-3)="","",INDEX(Vulnerabilities!$J:$J,ROW()-3))</f>
      </c>
    </row>
    <row r="59">
      <c r="A59" s="8">
        <f>=IF(B59="","",ROW()-4)</f>
      </c>
      <c r="B59" s="9">
        <f>=IF(INDEX(Vulnerabilities!$C:$C,ROW()-3)="","",INDEX(Vulnerabilities!$C:$C,ROW()-3))</f>
      </c>
      <c r="C59" s="9">
        <f>=IF(INDEX(Vulnerabilities!$D:$D,ROW()-3)="","",INDEX(Vulnerabilities!$D:$D,ROW()-3))</f>
      </c>
      <c r="D59" s="10">
        <f>=IF(INDEX(Vulnerabilities!$E:$E,ROW()-3)="","",INDEX(Vulnerabilities!$E:$E,ROW()-3))</f>
      </c>
      <c r="E59" s="9">
        <f>=IF(INDEX(Vulnerabilities!$F:$F,ROW()-3)="","",INDEX(Vulnerabilities!$F:$F,ROW()-3))</f>
      </c>
      <c r="F59" s="9">
        <f>=IF(INDEX(Vulnerabilities!$G:$G,ROW()-3)="","",INDEX(Vulnerabilities!$G:$G,ROW()-3))</f>
      </c>
      <c r="G59" s="10">
        <f>=IF(INDEX(Vulnerabilities!$H:$H,ROW()-3)="","",INDEX(Vulnerabilities!$H:$H,ROW()-3))</f>
      </c>
      <c r="H59" s="10">
        <f>=IF(INDEX(Vulnerabilities!$I:$I,ROW()-3)="","",INDEX(Vulnerabilities!$I:$I,ROW()-3))</f>
      </c>
      <c r="I59" s="10">
        <f>=IF(INDEX(Vulnerabilities!$J:$J,ROW()-3)="","",INDEX(Vulnerabilities!$J:$J,ROW()-3))</f>
      </c>
    </row>
    <row r="60">
      <c r="A60" s="8">
        <f>=IF(B60="","",ROW()-4)</f>
      </c>
      <c r="B60" s="9">
        <f>=IF(INDEX(Vulnerabilities!$C:$C,ROW()-3)="","",INDEX(Vulnerabilities!$C:$C,ROW()-3))</f>
      </c>
      <c r="C60" s="9">
        <f>=IF(INDEX(Vulnerabilities!$D:$D,ROW()-3)="","",INDEX(Vulnerabilities!$D:$D,ROW()-3))</f>
      </c>
      <c r="D60" s="10">
        <f>=IF(INDEX(Vulnerabilities!$E:$E,ROW()-3)="","",INDEX(Vulnerabilities!$E:$E,ROW()-3))</f>
      </c>
      <c r="E60" s="9">
        <f>=IF(INDEX(Vulnerabilities!$F:$F,ROW()-3)="","",INDEX(Vulnerabilities!$F:$F,ROW()-3))</f>
      </c>
      <c r="F60" s="9">
        <f>=IF(INDEX(Vulnerabilities!$G:$G,ROW()-3)="","",INDEX(Vulnerabilities!$G:$G,ROW()-3))</f>
      </c>
      <c r="G60" s="10">
        <f>=IF(INDEX(Vulnerabilities!$H:$H,ROW()-3)="","",INDEX(Vulnerabilities!$H:$H,ROW()-3))</f>
      </c>
      <c r="H60" s="10">
        <f>=IF(INDEX(Vulnerabilities!$I:$I,ROW()-3)="","",INDEX(Vulnerabilities!$I:$I,ROW()-3))</f>
      </c>
      <c r="I60" s="10">
        <f>=IF(INDEX(Vulnerabilities!$J:$J,ROW()-3)="","",INDEX(Vulnerabilities!$J:$J,ROW()-3))</f>
      </c>
    </row>
    <row r="61">
      <c r="A61" s="8">
        <f>=IF(B61="","",ROW()-4)</f>
      </c>
      <c r="B61" s="9">
        <f>=IF(INDEX(Vulnerabilities!$C:$C,ROW()-3)="","",INDEX(Vulnerabilities!$C:$C,ROW()-3))</f>
      </c>
      <c r="C61" s="9">
        <f>=IF(INDEX(Vulnerabilities!$D:$D,ROW()-3)="","",INDEX(Vulnerabilities!$D:$D,ROW()-3))</f>
      </c>
      <c r="D61" s="10">
        <f>=IF(INDEX(Vulnerabilities!$E:$E,ROW()-3)="","",INDEX(Vulnerabilities!$E:$E,ROW()-3))</f>
      </c>
      <c r="E61" s="9">
        <f>=IF(INDEX(Vulnerabilities!$F:$F,ROW()-3)="","",INDEX(Vulnerabilities!$F:$F,ROW()-3))</f>
      </c>
      <c r="F61" s="9">
        <f>=IF(INDEX(Vulnerabilities!$G:$G,ROW()-3)="","",INDEX(Vulnerabilities!$G:$G,ROW()-3))</f>
      </c>
      <c r="G61" s="10">
        <f>=IF(INDEX(Vulnerabilities!$H:$H,ROW()-3)="","",INDEX(Vulnerabilities!$H:$H,ROW()-3))</f>
      </c>
      <c r="H61" s="10">
        <f>=IF(INDEX(Vulnerabilities!$I:$I,ROW()-3)="","",INDEX(Vulnerabilities!$I:$I,ROW()-3))</f>
      </c>
      <c r="I61" s="10">
        <f>=IF(INDEX(Vulnerabilities!$J:$J,ROW()-3)="","",INDEX(Vulnerabilities!$J:$J,ROW()-3))</f>
      </c>
    </row>
    <row r="62">
      <c r="A62" s="8">
        <f>=IF(B62="","",ROW()-4)</f>
      </c>
      <c r="B62" s="9">
        <f>=IF(INDEX(Vulnerabilities!$C:$C,ROW()-3)="","",INDEX(Vulnerabilities!$C:$C,ROW()-3))</f>
      </c>
      <c r="C62" s="9">
        <f>=IF(INDEX(Vulnerabilities!$D:$D,ROW()-3)="","",INDEX(Vulnerabilities!$D:$D,ROW()-3))</f>
      </c>
      <c r="D62" s="10">
        <f>=IF(INDEX(Vulnerabilities!$E:$E,ROW()-3)="","",INDEX(Vulnerabilities!$E:$E,ROW()-3))</f>
      </c>
      <c r="E62" s="9">
        <f>=IF(INDEX(Vulnerabilities!$F:$F,ROW()-3)="","",INDEX(Vulnerabilities!$F:$F,ROW()-3))</f>
      </c>
      <c r="F62" s="9">
        <f>=IF(INDEX(Vulnerabilities!$G:$G,ROW()-3)="","",INDEX(Vulnerabilities!$G:$G,ROW()-3))</f>
      </c>
      <c r="G62" s="10">
        <f>=IF(INDEX(Vulnerabilities!$H:$H,ROW()-3)="","",INDEX(Vulnerabilities!$H:$H,ROW()-3))</f>
      </c>
      <c r="H62" s="10">
        <f>=IF(INDEX(Vulnerabilities!$I:$I,ROW()-3)="","",INDEX(Vulnerabilities!$I:$I,ROW()-3))</f>
      </c>
      <c r="I62" s="10">
        <f>=IF(INDEX(Vulnerabilities!$J:$J,ROW()-3)="","",INDEX(Vulnerabilities!$J:$J,ROW()-3))</f>
      </c>
    </row>
    <row r="63">
      <c r="A63" s="8">
        <f>=IF(B63="","",ROW()-4)</f>
      </c>
      <c r="B63" s="9">
        <f>=IF(INDEX(Vulnerabilities!$C:$C,ROW()-3)="","",INDEX(Vulnerabilities!$C:$C,ROW()-3))</f>
      </c>
      <c r="C63" s="9">
        <f>=IF(INDEX(Vulnerabilities!$D:$D,ROW()-3)="","",INDEX(Vulnerabilities!$D:$D,ROW()-3))</f>
      </c>
      <c r="D63" s="10">
        <f>=IF(INDEX(Vulnerabilities!$E:$E,ROW()-3)="","",INDEX(Vulnerabilities!$E:$E,ROW()-3))</f>
      </c>
      <c r="E63" s="9">
        <f>=IF(INDEX(Vulnerabilities!$F:$F,ROW()-3)="","",INDEX(Vulnerabilities!$F:$F,ROW()-3))</f>
      </c>
      <c r="F63" s="9">
        <f>=IF(INDEX(Vulnerabilities!$G:$G,ROW()-3)="","",INDEX(Vulnerabilities!$G:$G,ROW()-3))</f>
      </c>
      <c r="G63" s="10">
        <f>=IF(INDEX(Vulnerabilities!$H:$H,ROW()-3)="","",INDEX(Vulnerabilities!$H:$H,ROW()-3))</f>
      </c>
      <c r="H63" s="10">
        <f>=IF(INDEX(Vulnerabilities!$I:$I,ROW()-3)="","",INDEX(Vulnerabilities!$I:$I,ROW()-3))</f>
      </c>
      <c r="I63" s="10">
        <f>=IF(INDEX(Vulnerabilities!$J:$J,ROW()-3)="","",INDEX(Vulnerabilities!$J:$J,ROW()-3))</f>
      </c>
    </row>
    <row r="64">
      <c r="A64" s="8">
        <f>=IF(B64="","",ROW()-4)</f>
      </c>
      <c r="B64" s="9">
        <f>=IF(INDEX(Vulnerabilities!$C:$C,ROW()-3)="","",INDEX(Vulnerabilities!$C:$C,ROW()-3))</f>
      </c>
      <c r="C64" s="9">
        <f>=IF(INDEX(Vulnerabilities!$D:$D,ROW()-3)="","",INDEX(Vulnerabilities!$D:$D,ROW()-3))</f>
      </c>
      <c r="D64" s="10">
        <f>=IF(INDEX(Vulnerabilities!$E:$E,ROW()-3)="","",INDEX(Vulnerabilities!$E:$E,ROW()-3))</f>
      </c>
      <c r="E64" s="9">
        <f>=IF(INDEX(Vulnerabilities!$F:$F,ROW()-3)="","",INDEX(Vulnerabilities!$F:$F,ROW()-3))</f>
      </c>
      <c r="F64" s="9">
        <f>=IF(INDEX(Vulnerabilities!$G:$G,ROW()-3)="","",INDEX(Vulnerabilities!$G:$G,ROW()-3))</f>
      </c>
      <c r="G64" s="10">
        <f>=IF(INDEX(Vulnerabilities!$H:$H,ROW()-3)="","",INDEX(Vulnerabilities!$H:$H,ROW()-3))</f>
      </c>
      <c r="H64" s="10">
        <f>=IF(INDEX(Vulnerabilities!$I:$I,ROW()-3)="","",INDEX(Vulnerabilities!$I:$I,ROW()-3))</f>
      </c>
      <c r="I64" s="10">
        <f>=IF(INDEX(Vulnerabilities!$J:$J,ROW()-3)="","",INDEX(Vulnerabilities!$J:$J,ROW()-3))</f>
      </c>
    </row>
    <row r="65">
      <c r="A65" s="8">
        <f>=IF(B65="","",ROW()-4)</f>
      </c>
      <c r="B65" s="9">
        <f>=IF(INDEX(Vulnerabilities!$C:$C,ROW()-3)="","",INDEX(Vulnerabilities!$C:$C,ROW()-3))</f>
      </c>
      <c r="C65" s="9">
        <f>=IF(INDEX(Vulnerabilities!$D:$D,ROW()-3)="","",INDEX(Vulnerabilities!$D:$D,ROW()-3))</f>
      </c>
      <c r="D65" s="10">
        <f>=IF(INDEX(Vulnerabilities!$E:$E,ROW()-3)="","",INDEX(Vulnerabilities!$E:$E,ROW()-3))</f>
      </c>
      <c r="E65" s="9">
        <f>=IF(INDEX(Vulnerabilities!$F:$F,ROW()-3)="","",INDEX(Vulnerabilities!$F:$F,ROW()-3))</f>
      </c>
      <c r="F65" s="9">
        <f>=IF(INDEX(Vulnerabilities!$G:$G,ROW()-3)="","",INDEX(Vulnerabilities!$G:$G,ROW()-3))</f>
      </c>
      <c r="G65" s="10">
        <f>=IF(INDEX(Vulnerabilities!$H:$H,ROW()-3)="","",INDEX(Vulnerabilities!$H:$H,ROW()-3))</f>
      </c>
      <c r="H65" s="10">
        <f>=IF(INDEX(Vulnerabilities!$I:$I,ROW()-3)="","",INDEX(Vulnerabilities!$I:$I,ROW()-3))</f>
      </c>
      <c r="I65" s="10">
        <f>=IF(INDEX(Vulnerabilities!$J:$J,ROW()-3)="","",INDEX(Vulnerabilities!$J:$J,ROW()-3))</f>
      </c>
    </row>
    <row r="66">
      <c r="A66" s="8">
        <f>=IF(B66="","",ROW()-4)</f>
      </c>
      <c r="B66" s="9">
        <f>=IF(INDEX(Vulnerabilities!$C:$C,ROW()-3)="","",INDEX(Vulnerabilities!$C:$C,ROW()-3))</f>
      </c>
      <c r="C66" s="9">
        <f>=IF(INDEX(Vulnerabilities!$D:$D,ROW()-3)="","",INDEX(Vulnerabilities!$D:$D,ROW()-3))</f>
      </c>
      <c r="D66" s="10">
        <f>=IF(INDEX(Vulnerabilities!$E:$E,ROW()-3)="","",INDEX(Vulnerabilities!$E:$E,ROW()-3))</f>
      </c>
      <c r="E66" s="9">
        <f>=IF(INDEX(Vulnerabilities!$F:$F,ROW()-3)="","",INDEX(Vulnerabilities!$F:$F,ROW()-3))</f>
      </c>
      <c r="F66" s="9">
        <f>=IF(INDEX(Vulnerabilities!$G:$G,ROW()-3)="","",INDEX(Vulnerabilities!$G:$G,ROW()-3))</f>
      </c>
      <c r="G66" s="10">
        <f>=IF(INDEX(Vulnerabilities!$H:$H,ROW()-3)="","",INDEX(Vulnerabilities!$H:$H,ROW()-3))</f>
      </c>
      <c r="H66" s="10">
        <f>=IF(INDEX(Vulnerabilities!$I:$I,ROW()-3)="","",INDEX(Vulnerabilities!$I:$I,ROW()-3))</f>
      </c>
      <c r="I66" s="10">
        <f>=IF(INDEX(Vulnerabilities!$J:$J,ROW()-3)="","",INDEX(Vulnerabilities!$J:$J,ROW()-3))</f>
      </c>
    </row>
    <row r="67">
      <c r="A67" s="8">
        <f>=IF(B67="","",ROW()-4)</f>
      </c>
      <c r="B67" s="9">
        <f>=IF(INDEX(Vulnerabilities!$C:$C,ROW()-3)="","",INDEX(Vulnerabilities!$C:$C,ROW()-3))</f>
      </c>
      <c r="C67" s="9">
        <f>=IF(INDEX(Vulnerabilities!$D:$D,ROW()-3)="","",INDEX(Vulnerabilities!$D:$D,ROW()-3))</f>
      </c>
      <c r="D67" s="10">
        <f>=IF(INDEX(Vulnerabilities!$E:$E,ROW()-3)="","",INDEX(Vulnerabilities!$E:$E,ROW()-3))</f>
      </c>
      <c r="E67" s="9">
        <f>=IF(INDEX(Vulnerabilities!$F:$F,ROW()-3)="","",INDEX(Vulnerabilities!$F:$F,ROW()-3))</f>
      </c>
      <c r="F67" s="9">
        <f>=IF(INDEX(Vulnerabilities!$G:$G,ROW()-3)="","",INDEX(Vulnerabilities!$G:$G,ROW()-3))</f>
      </c>
      <c r="G67" s="10">
        <f>=IF(INDEX(Vulnerabilities!$H:$H,ROW()-3)="","",INDEX(Vulnerabilities!$H:$H,ROW()-3))</f>
      </c>
      <c r="H67" s="10">
        <f>=IF(INDEX(Vulnerabilities!$I:$I,ROW()-3)="","",INDEX(Vulnerabilities!$I:$I,ROW()-3))</f>
      </c>
      <c r="I67" s="10">
        <f>=IF(INDEX(Vulnerabilities!$J:$J,ROW()-3)="","",INDEX(Vulnerabilities!$J:$J,ROW()-3))</f>
      </c>
    </row>
    <row r="68">
      <c r="A68" s="8">
        <f>=IF(B68="","",ROW()-4)</f>
      </c>
      <c r="B68" s="9">
        <f>=IF(INDEX(Vulnerabilities!$C:$C,ROW()-3)="","",INDEX(Vulnerabilities!$C:$C,ROW()-3))</f>
      </c>
      <c r="C68" s="9">
        <f>=IF(INDEX(Vulnerabilities!$D:$D,ROW()-3)="","",INDEX(Vulnerabilities!$D:$D,ROW()-3))</f>
      </c>
      <c r="D68" s="10">
        <f>=IF(INDEX(Vulnerabilities!$E:$E,ROW()-3)="","",INDEX(Vulnerabilities!$E:$E,ROW()-3))</f>
      </c>
      <c r="E68" s="9">
        <f>=IF(INDEX(Vulnerabilities!$F:$F,ROW()-3)="","",INDEX(Vulnerabilities!$F:$F,ROW()-3))</f>
      </c>
      <c r="F68" s="9">
        <f>=IF(INDEX(Vulnerabilities!$G:$G,ROW()-3)="","",INDEX(Vulnerabilities!$G:$G,ROW()-3))</f>
      </c>
      <c r="G68" s="10">
        <f>=IF(INDEX(Vulnerabilities!$H:$H,ROW()-3)="","",INDEX(Vulnerabilities!$H:$H,ROW()-3))</f>
      </c>
      <c r="H68" s="10">
        <f>=IF(INDEX(Vulnerabilities!$I:$I,ROW()-3)="","",INDEX(Vulnerabilities!$I:$I,ROW()-3))</f>
      </c>
      <c r="I68" s="10">
        <f>=IF(INDEX(Vulnerabilities!$J:$J,ROW()-3)="","",INDEX(Vulnerabilities!$J:$J,ROW()-3))</f>
      </c>
    </row>
    <row r="69">
      <c r="A69" s="8">
        <f>=IF(B69="","",ROW()-4)</f>
      </c>
      <c r="B69" s="9">
        <f>=IF(INDEX(Vulnerabilities!$C:$C,ROW()-3)="","",INDEX(Vulnerabilities!$C:$C,ROW()-3))</f>
      </c>
      <c r="C69" s="9">
        <f>=IF(INDEX(Vulnerabilities!$D:$D,ROW()-3)="","",INDEX(Vulnerabilities!$D:$D,ROW()-3))</f>
      </c>
      <c r="D69" s="10">
        <f>=IF(INDEX(Vulnerabilities!$E:$E,ROW()-3)="","",INDEX(Vulnerabilities!$E:$E,ROW()-3))</f>
      </c>
      <c r="E69" s="9">
        <f>=IF(INDEX(Vulnerabilities!$F:$F,ROW()-3)="","",INDEX(Vulnerabilities!$F:$F,ROW()-3))</f>
      </c>
      <c r="F69" s="9">
        <f>=IF(INDEX(Vulnerabilities!$G:$G,ROW()-3)="","",INDEX(Vulnerabilities!$G:$G,ROW()-3))</f>
      </c>
      <c r="G69" s="10">
        <f>=IF(INDEX(Vulnerabilities!$H:$H,ROW()-3)="","",INDEX(Vulnerabilities!$H:$H,ROW()-3))</f>
      </c>
      <c r="H69" s="10">
        <f>=IF(INDEX(Vulnerabilities!$I:$I,ROW()-3)="","",INDEX(Vulnerabilities!$I:$I,ROW()-3))</f>
      </c>
      <c r="I69" s="10">
        <f>=IF(INDEX(Vulnerabilities!$J:$J,ROW()-3)="","",INDEX(Vulnerabilities!$J:$J,ROW()-3))</f>
      </c>
    </row>
    <row r="70">
      <c r="A70" s="8">
        <f>=IF(B70="","",ROW()-4)</f>
      </c>
      <c r="B70" s="9">
        <f>=IF(INDEX(Vulnerabilities!$C:$C,ROW()-3)="","",INDEX(Vulnerabilities!$C:$C,ROW()-3))</f>
      </c>
      <c r="C70" s="9">
        <f>=IF(INDEX(Vulnerabilities!$D:$D,ROW()-3)="","",INDEX(Vulnerabilities!$D:$D,ROW()-3))</f>
      </c>
      <c r="D70" s="10">
        <f>=IF(INDEX(Vulnerabilities!$E:$E,ROW()-3)="","",INDEX(Vulnerabilities!$E:$E,ROW()-3))</f>
      </c>
      <c r="E70" s="9">
        <f>=IF(INDEX(Vulnerabilities!$F:$F,ROW()-3)="","",INDEX(Vulnerabilities!$F:$F,ROW()-3))</f>
      </c>
      <c r="F70" s="9">
        <f>=IF(INDEX(Vulnerabilities!$G:$G,ROW()-3)="","",INDEX(Vulnerabilities!$G:$G,ROW()-3))</f>
      </c>
      <c r="G70" s="10">
        <f>=IF(INDEX(Vulnerabilities!$H:$H,ROW()-3)="","",INDEX(Vulnerabilities!$H:$H,ROW()-3))</f>
      </c>
      <c r="H70" s="10">
        <f>=IF(INDEX(Vulnerabilities!$I:$I,ROW()-3)="","",INDEX(Vulnerabilities!$I:$I,ROW()-3))</f>
      </c>
      <c r="I70" s="10">
        <f>=IF(INDEX(Vulnerabilities!$J:$J,ROW()-3)="","",INDEX(Vulnerabilities!$J:$J,ROW()-3))</f>
      </c>
    </row>
    <row r="71">
      <c r="A71" s="8">
        <f>=IF(B71="","",ROW()-4)</f>
      </c>
      <c r="B71" s="9">
        <f>=IF(INDEX(Vulnerabilities!$C:$C,ROW()-3)="","",INDEX(Vulnerabilities!$C:$C,ROW()-3))</f>
      </c>
      <c r="C71" s="9">
        <f>=IF(INDEX(Vulnerabilities!$D:$D,ROW()-3)="","",INDEX(Vulnerabilities!$D:$D,ROW()-3))</f>
      </c>
      <c r="D71" s="10">
        <f>=IF(INDEX(Vulnerabilities!$E:$E,ROW()-3)="","",INDEX(Vulnerabilities!$E:$E,ROW()-3))</f>
      </c>
      <c r="E71" s="9">
        <f>=IF(INDEX(Vulnerabilities!$F:$F,ROW()-3)="","",INDEX(Vulnerabilities!$F:$F,ROW()-3))</f>
      </c>
      <c r="F71" s="9">
        <f>=IF(INDEX(Vulnerabilities!$G:$G,ROW()-3)="","",INDEX(Vulnerabilities!$G:$G,ROW()-3))</f>
      </c>
      <c r="G71" s="10">
        <f>=IF(INDEX(Vulnerabilities!$H:$H,ROW()-3)="","",INDEX(Vulnerabilities!$H:$H,ROW()-3))</f>
      </c>
      <c r="H71" s="10">
        <f>=IF(INDEX(Vulnerabilities!$I:$I,ROW()-3)="","",INDEX(Vulnerabilities!$I:$I,ROW()-3))</f>
      </c>
      <c r="I71" s="10">
        <f>=IF(INDEX(Vulnerabilities!$J:$J,ROW()-3)="","",INDEX(Vulnerabilities!$J:$J,ROW()-3))</f>
      </c>
    </row>
    <row r="72">
      <c r="A72" s="8">
        <f>=IF(B72="","",ROW()-4)</f>
      </c>
      <c r="B72" s="9">
        <f>=IF(INDEX(Vulnerabilities!$C:$C,ROW()-3)="","",INDEX(Vulnerabilities!$C:$C,ROW()-3))</f>
      </c>
      <c r="C72" s="9">
        <f>=IF(INDEX(Vulnerabilities!$D:$D,ROW()-3)="","",INDEX(Vulnerabilities!$D:$D,ROW()-3))</f>
      </c>
      <c r="D72" s="10">
        <f>=IF(INDEX(Vulnerabilities!$E:$E,ROW()-3)="","",INDEX(Vulnerabilities!$E:$E,ROW()-3))</f>
      </c>
      <c r="E72" s="9">
        <f>=IF(INDEX(Vulnerabilities!$F:$F,ROW()-3)="","",INDEX(Vulnerabilities!$F:$F,ROW()-3))</f>
      </c>
      <c r="F72" s="9">
        <f>=IF(INDEX(Vulnerabilities!$G:$G,ROW()-3)="","",INDEX(Vulnerabilities!$G:$G,ROW()-3))</f>
      </c>
      <c r="G72" s="10">
        <f>=IF(INDEX(Vulnerabilities!$H:$H,ROW()-3)="","",INDEX(Vulnerabilities!$H:$H,ROW()-3))</f>
      </c>
      <c r="H72" s="10">
        <f>=IF(INDEX(Vulnerabilities!$I:$I,ROW()-3)="","",INDEX(Vulnerabilities!$I:$I,ROW()-3))</f>
      </c>
      <c r="I72" s="10">
        <f>=IF(INDEX(Vulnerabilities!$J:$J,ROW()-3)="","",INDEX(Vulnerabilities!$J:$J,ROW()-3))</f>
      </c>
    </row>
    <row r="73">
      <c r="A73" s="8">
        <f>=IF(B73="","",ROW()-4)</f>
      </c>
      <c r="B73" s="9">
        <f>=IF(INDEX(Vulnerabilities!$C:$C,ROW()-3)="","",INDEX(Vulnerabilities!$C:$C,ROW()-3))</f>
      </c>
      <c r="C73" s="9">
        <f>=IF(INDEX(Vulnerabilities!$D:$D,ROW()-3)="","",INDEX(Vulnerabilities!$D:$D,ROW()-3))</f>
      </c>
      <c r="D73" s="10">
        <f>=IF(INDEX(Vulnerabilities!$E:$E,ROW()-3)="","",INDEX(Vulnerabilities!$E:$E,ROW()-3))</f>
      </c>
      <c r="E73" s="9">
        <f>=IF(INDEX(Vulnerabilities!$F:$F,ROW()-3)="","",INDEX(Vulnerabilities!$F:$F,ROW()-3))</f>
      </c>
      <c r="F73" s="9">
        <f>=IF(INDEX(Vulnerabilities!$G:$G,ROW()-3)="","",INDEX(Vulnerabilities!$G:$G,ROW()-3))</f>
      </c>
      <c r="G73" s="10">
        <f>=IF(INDEX(Vulnerabilities!$H:$H,ROW()-3)="","",INDEX(Vulnerabilities!$H:$H,ROW()-3))</f>
      </c>
      <c r="H73" s="10">
        <f>=IF(INDEX(Vulnerabilities!$I:$I,ROW()-3)="","",INDEX(Vulnerabilities!$I:$I,ROW()-3))</f>
      </c>
      <c r="I73" s="10">
        <f>=IF(INDEX(Vulnerabilities!$J:$J,ROW()-3)="","",INDEX(Vulnerabilities!$J:$J,ROW()-3))</f>
      </c>
    </row>
    <row r="74">
      <c r="A74" s="8">
        <f>=IF(B74="","",ROW()-4)</f>
      </c>
      <c r="B74" s="9">
        <f>=IF(INDEX(Vulnerabilities!$C:$C,ROW()-3)="","",INDEX(Vulnerabilities!$C:$C,ROW()-3))</f>
      </c>
      <c r="C74" s="9">
        <f>=IF(INDEX(Vulnerabilities!$D:$D,ROW()-3)="","",INDEX(Vulnerabilities!$D:$D,ROW()-3))</f>
      </c>
      <c r="D74" s="10">
        <f>=IF(INDEX(Vulnerabilities!$E:$E,ROW()-3)="","",INDEX(Vulnerabilities!$E:$E,ROW()-3))</f>
      </c>
      <c r="E74" s="9">
        <f>=IF(INDEX(Vulnerabilities!$F:$F,ROW()-3)="","",INDEX(Vulnerabilities!$F:$F,ROW()-3))</f>
      </c>
      <c r="F74" s="9">
        <f>=IF(INDEX(Vulnerabilities!$G:$G,ROW()-3)="","",INDEX(Vulnerabilities!$G:$G,ROW()-3))</f>
      </c>
      <c r="G74" s="10">
        <f>=IF(INDEX(Vulnerabilities!$H:$H,ROW()-3)="","",INDEX(Vulnerabilities!$H:$H,ROW()-3))</f>
      </c>
      <c r="H74" s="10">
        <f>=IF(INDEX(Vulnerabilities!$I:$I,ROW()-3)="","",INDEX(Vulnerabilities!$I:$I,ROW()-3))</f>
      </c>
      <c r="I74" s="10">
        <f>=IF(INDEX(Vulnerabilities!$J:$J,ROW()-3)="","",INDEX(Vulnerabilities!$J:$J,ROW()-3))</f>
      </c>
    </row>
    <row r="75">
      <c r="A75" s="8">
        <f>=IF(B75="","",ROW()-4)</f>
      </c>
      <c r="B75" s="9">
        <f>=IF(INDEX(Vulnerabilities!$C:$C,ROW()-3)="","",INDEX(Vulnerabilities!$C:$C,ROW()-3))</f>
      </c>
      <c r="C75" s="9">
        <f>=IF(INDEX(Vulnerabilities!$D:$D,ROW()-3)="","",INDEX(Vulnerabilities!$D:$D,ROW()-3))</f>
      </c>
      <c r="D75" s="10">
        <f>=IF(INDEX(Vulnerabilities!$E:$E,ROW()-3)="","",INDEX(Vulnerabilities!$E:$E,ROW()-3))</f>
      </c>
      <c r="E75" s="9">
        <f>=IF(INDEX(Vulnerabilities!$F:$F,ROW()-3)="","",INDEX(Vulnerabilities!$F:$F,ROW()-3))</f>
      </c>
      <c r="F75" s="9">
        <f>=IF(INDEX(Vulnerabilities!$G:$G,ROW()-3)="","",INDEX(Vulnerabilities!$G:$G,ROW()-3))</f>
      </c>
      <c r="G75" s="10">
        <f>=IF(INDEX(Vulnerabilities!$H:$H,ROW()-3)="","",INDEX(Vulnerabilities!$H:$H,ROW()-3))</f>
      </c>
      <c r="H75" s="10">
        <f>=IF(INDEX(Vulnerabilities!$I:$I,ROW()-3)="","",INDEX(Vulnerabilities!$I:$I,ROW()-3))</f>
      </c>
      <c r="I75" s="10">
        <f>=IF(INDEX(Vulnerabilities!$J:$J,ROW()-3)="","",INDEX(Vulnerabilities!$J:$J,ROW()-3))</f>
      </c>
    </row>
    <row r="76">
      <c r="A76" s="8">
        <f>=IF(B76="","",ROW()-4)</f>
      </c>
      <c r="B76" s="9">
        <f>=IF(INDEX(Vulnerabilities!$C:$C,ROW()-3)="","",INDEX(Vulnerabilities!$C:$C,ROW()-3))</f>
      </c>
      <c r="C76" s="9">
        <f>=IF(INDEX(Vulnerabilities!$D:$D,ROW()-3)="","",INDEX(Vulnerabilities!$D:$D,ROW()-3))</f>
      </c>
      <c r="D76" s="10">
        <f>=IF(INDEX(Vulnerabilities!$E:$E,ROW()-3)="","",INDEX(Vulnerabilities!$E:$E,ROW()-3))</f>
      </c>
      <c r="E76" s="9">
        <f>=IF(INDEX(Vulnerabilities!$F:$F,ROW()-3)="","",INDEX(Vulnerabilities!$F:$F,ROW()-3))</f>
      </c>
      <c r="F76" s="9">
        <f>=IF(INDEX(Vulnerabilities!$G:$G,ROW()-3)="","",INDEX(Vulnerabilities!$G:$G,ROW()-3))</f>
      </c>
      <c r="G76" s="10">
        <f>=IF(INDEX(Vulnerabilities!$H:$H,ROW()-3)="","",INDEX(Vulnerabilities!$H:$H,ROW()-3))</f>
      </c>
      <c r="H76" s="10">
        <f>=IF(INDEX(Vulnerabilities!$I:$I,ROW()-3)="","",INDEX(Vulnerabilities!$I:$I,ROW()-3))</f>
      </c>
      <c r="I76" s="10">
        <f>=IF(INDEX(Vulnerabilities!$J:$J,ROW()-3)="","",INDEX(Vulnerabilities!$J:$J,ROW()-3))</f>
      </c>
    </row>
    <row r="77">
      <c r="A77" s="8">
        <f>=IF(B77="","",ROW()-4)</f>
      </c>
      <c r="B77" s="9">
        <f>=IF(INDEX(Vulnerabilities!$C:$C,ROW()-3)="","",INDEX(Vulnerabilities!$C:$C,ROW()-3))</f>
      </c>
      <c r="C77" s="9">
        <f>=IF(INDEX(Vulnerabilities!$D:$D,ROW()-3)="","",INDEX(Vulnerabilities!$D:$D,ROW()-3))</f>
      </c>
      <c r="D77" s="10">
        <f>=IF(INDEX(Vulnerabilities!$E:$E,ROW()-3)="","",INDEX(Vulnerabilities!$E:$E,ROW()-3))</f>
      </c>
      <c r="E77" s="9">
        <f>=IF(INDEX(Vulnerabilities!$F:$F,ROW()-3)="","",INDEX(Vulnerabilities!$F:$F,ROW()-3))</f>
      </c>
      <c r="F77" s="9">
        <f>=IF(INDEX(Vulnerabilities!$G:$G,ROW()-3)="","",INDEX(Vulnerabilities!$G:$G,ROW()-3))</f>
      </c>
      <c r="G77" s="10">
        <f>=IF(INDEX(Vulnerabilities!$H:$H,ROW()-3)="","",INDEX(Vulnerabilities!$H:$H,ROW()-3))</f>
      </c>
      <c r="H77" s="10">
        <f>=IF(INDEX(Vulnerabilities!$I:$I,ROW()-3)="","",INDEX(Vulnerabilities!$I:$I,ROW()-3))</f>
      </c>
      <c r="I77" s="10">
        <f>=IF(INDEX(Vulnerabilities!$J:$J,ROW()-3)="","",INDEX(Vulnerabilities!$J:$J,ROW()-3))</f>
      </c>
    </row>
    <row r="78">
      <c r="A78" s="8">
        <f>=IF(B78="","",ROW()-4)</f>
      </c>
      <c r="B78" s="9">
        <f>=IF(INDEX(Vulnerabilities!$C:$C,ROW()-3)="","",INDEX(Vulnerabilities!$C:$C,ROW()-3))</f>
      </c>
      <c r="C78" s="9">
        <f>=IF(INDEX(Vulnerabilities!$D:$D,ROW()-3)="","",INDEX(Vulnerabilities!$D:$D,ROW()-3))</f>
      </c>
      <c r="D78" s="10">
        <f>=IF(INDEX(Vulnerabilities!$E:$E,ROW()-3)="","",INDEX(Vulnerabilities!$E:$E,ROW()-3))</f>
      </c>
      <c r="E78" s="9">
        <f>=IF(INDEX(Vulnerabilities!$F:$F,ROW()-3)="","",INDEX(Vulnerabilities!$F:$F,ROW()-3))</f>
      </c>
      <c r="F78" s="9">
        <f>=IF(INDEX(Vulnerabilities!$G:$G,ROW()-3)="","",INDEX(Vulnerabilities!$G:$G,ROW()-3))</f>
      </c>
      <c r="G78" s="10">
        <f>=IF(INDEX(Vulnerabilities!$H:$H,ROW()-3)="","",INDEX(Vulnerabilities!$H:$H,ROW()-3))</f>
      </c>
      <c r="H78" s="10">
        <f>=IF(INDEX(Vulnerabilities!$I:$I,ROW()-3)="","",INDEX(Vulnerabilities!$I:$I,ROW()-3))</f>
      </c>
      <c r="I78" s="10">
        <f>=IF(INDEX(Vulnerabilities!$J:$J,ROW()-3)="","",INDEX(Vulnerabilities!$J:$J,ROW()-3))</f>
      </c>
    </row>
    <row r="79">
      <c r="A79" s="8">
        <f>=IF(B79="","",ROW()-4)</f>
      </c>
      <c r="B79" s="9">
        <f>=IF(INDEX(Vulnerabilities!$C:$C,ROW()-3)="","",INDEX(Vulnerabilities!$C:$C,ROW()-3))</f>
      </c>
      <c r="C79" s="9">
        <f>=IF(INDEX(Vulnerabilities!$D:$D,ROW()-3)="","",INDEX(Vulnerabilities!$D:$D,ROW()-3))</f>
      </c>
      <c r="D79" s="10">
        <f>=IF(INDEX(Vulnerabilities!$E:$E,ROW()-3)="","",INDEX(Vulnerabilities!$E:$E,ROW()-3))</f>
      </c>
      <c r="E79" s="9">
        <f>=IF(INDEX(Vulnerabilities!$F:$F,ROW()-3)="","",INDEX(Vulnerabilities!$F:$F,ROW()-3))</f>
      </c>
      <c r="F79" s="9">
        <f>=IF(INDEX(Vulnerabilities!$G:$G,ROW()-3)="","",INDEX(Vulnerabilities!$G:$G,ROW()-3))</f>
      </c>
      <c r="G79" s="10">
        <f>=IF(INDEX(Vulnerabilities!$H:$H,ROW()-3)="","",INDEX(Vulnerabilities!$H:$H,ROW()-3))</f>
      </c>
      <c r="H79" s="10">
        <f>=IF(INDEX(Vulnerabilities!$I:$I,ROW()-3)="","",INDEX(Vulnerabilities!$I:$I,ROW()-3))</f>
      </c>
      <c r="I79" s="10">
        <f>=IF(INDEX(Vulnerabilities!$J:$J,ROW()-3)="","",INDEX(Vulnerabilities!$J:$J,ROW()-3))</f>
      </c>
    </row>
    <row r="80">
      <c r="A80" s="8">
        <f>=IF(B80="","",ROW()-4)</f>
      </c>
      <c r="B80" s="9">
        <f>=IF(INDEX(Vulnerabilities!$C:$C,ROW()-3)="","",INDEX(Vulnerabilities!$C:$C,ROW()-3))</f>
      </c>
      <c r="C80" s="9">
        <f>=IF(INDEX(Vulnerabilities!$D:$D,ROW()-3)="","",INDEX(Vulnerabilities!$D:$D,ROW()-3))</f>
      </c>
      <c r="D80" s="10">
        <f>=IF(INDEX(Vulnerabilities!$E:$E,ROW()-3)="","",INDEX(Vulnerabilities!$E:$E,ROW()-3))</f>
      </c>
      <c r="E80" s="9">
        <f>=IF(INDEX(Vulnerabilities!$F:$F,ROW()-3)="","",INDEX(Vulnerabilities!$F:$F,ROW()-3))</f>
      </c>
      <c r="F80" s="9">
        <f>=IF(INDEX(Vulnerabilities!$G:$G,ROW()-3)="","",INDEX(Vulnerabilities!$G:$G,ROW()-3))</f>
      </c>
      <c r="G80" s="10">
        <f>=IF(INDEX(Vulnerabilities!$H:$H,ROW()-3)="","",INDEX(Vulnerabilities!$H:$H,ROW()-3))</f>
      </c>
      <c r="H80" s="10">
        <f>=IF(INDEX(Vulnerabilities!$I:$I,ROW()-3)="","",INDEX(Vulnerabilities!$I:$I,ROW()-3))</f>
      </c>
      <c r="I80" s="10">
        <f>=IF(INDEX(Vulnerabilities!$J:$J,ROW()-3)="","",INDEX(Vulnerabilities!$J:$J,ROW()-3))</f>
      </c>
    </row>
    <row r="81">
      <c r="A81" s="8">
        <f>=IF(B81="","",ROW()-4)</f>
      </c>
      <c r="B81" s="9">
        <f>=IF(INDEX(Vulnerabilities!$C:$C,ROW()-3)="","",INDEX(Vulnerabilities!$C:$C,ROW()-3))</f>
      </c>
      <c r="C81" s="9">
        <f>=IF(INDEX(Vulnerabilities!$D:$D,ROW()-3)="","",INDEX(Vulnerabilities!$D:$D,ROW()-3))</f>
      </c>
      <c r="D81" s="10">
        <f>=IF(INDEX(Vulnerabilities!$E:$E,ROW()-3)="","",INDEX(Vulnerabilities!$E:$E,ROW()-3))</f>
      </c>
      <c r="E81" s="9">
        <f>=IF(INDEX(Vulnerabilities!$F:$F,ROW()-3)="","",INDEX(Vulnerabilities!$F:$F,ROW()-3))</f>
      </c>
      <c r="F81" s="9">
        <f>=IF(INDEX(Vulnerabilities!$G:$G,ROW()-3)="","",INDEX(Vulnerabilities!$G:$G,ROW()-3))</f>
      </c>
      <c r="G81" s="10">
        <f>=IF(INDEX(Vulnerabilities!$H:$H,ROW()-3)="","",INDEX(Vulnerabilities!$H:$H,ROW()-3))</f>
      </c>
      <c r="H81" s="10">
        <f>=IF(INDEX(Vulnerabilities!$I:$I,ROW()-3)="","",INDEX(Vulnerabilities!$I:$I,ROW()-3))</f>
      </c>
      <c r="I81" s="10">
        <f>=IF(INDEX(Vulnerabilities!$J:$J,ROW()-3)="","",INDEX(Vulnerabilities!$J:$J,ROW()-3))</f>
      </c>
    </row>
    <row r="82">
      <c r="A82" s="8">
        <f>=IF(B82="","",ROW()-4)</f>
      </c>
      <c r="B82" s="9">
        <f>=IF(INDEX(Vulnerabilities!$C:$C,ROW()-3)="","",INDEX(Vulnerabilities!$C:$C,ROW()-3))</f>
      </c>
      <c r="C82" s="9">
        <f>=IF(INDEX(Vulnerabilities!$D:$D,ROW()-3)="","",INDEX(Vulnerabilities!$D:$D,ROW()-3))</f>
      </c>
      <c r="D82" s="10">
        <f>=IF(INDEX(Vulnerabilities!$E:$E,ROW()-3)="","",INDEX(Vulnerabilities!$E:$E,ROW()-3))</f>
      </c>
      <c r="E82" s="9">
        <f>=IF(INDEX(Vulnerabilities!$F:$F,ROW()-3)="","",INDEX(Vulnerabilities!$F:$F,ROW()-3))</f>
      </c>
      <c r="F82" s="9">
        <f>=IF(INDEX(Vulnerabilities!$G:$G,ROW()-3)="","",INDEX(Vulnerabilities!$G:$G,ROW()-3))</f>
      </c>
      <c r="G82" s="10">
        <f>=IF(INDEX(Vulnerabilities!$H:$H,ROW()-3)="","",INDEX(Vulnerabilities!$H:$H,ROW()-3))</f>
      </c>
      <c r="H82" s="10">
        <f>=IF(INDEX(Vulnerabilities!$I:$I,ROW()-3)="","",INDEX(Vulnerabilities!$I:$I,ROW()-3))</f>
      </c>
      <c r="I82" s="10">
        <f>=IF(INDEX(Vulnerabilities!$J:$J,ROW()-3)="","",INDEX(Vulnerabilities!$J:$J,ROW()-3))</f>
      </c>
    </row>
    <row r="83">
      <c r="A83" s="8">
        <f>=IF(B83="","",ROW()-4)</f>
      </c>
      <c r="B83" s="9">
        <f>=IF(INDEX(Vulnerabilities!$C:$C,ROW()-3)="","",INDEX(Vulnerabilities!$C:$C,ROW()-3))</f>
      </c>
      <c r="C83" s="9">
        <f>=IF(INDEX(Vulnerabilities!$D:$D,ROW()-3)="","",INDEX(Vulnerabilities!$D:$D,ROW()-3))</f>
      </c>
      <c r="D83" s="10">
        <f>=IF(INDEX(Vulnerabilities!$E:$E,ROW()-3)="","",INDEX(Vulnerabilities!$E:$E,ROW()-3))</f>
      </c>
      <c r="E83" s="9">
        <f>=IF(INDEX(Vulnerabilities!$F:$F,ROW()-3)="","",INDEX(Vulnerabilities!$F:$F,ROW()-3))</f>
      </c>
      <c r="F83" s="9">
        <f>=IF(INDEX(Vulnerabilities!$G:$G,ROW()-3)="","",INDEX(Vulnerabilities!$G:$G,ROW()-3))</f>
      </c>
      <c r="G83" s="10">
        <f>=IF(INDEX(Vulnerabilities!$H:$H,ROW()-3)="","",INDEX(Vulnerabilities!$H:$H,ROW()-3))</f>
      </c>
      <c r="H83" s="10">
        <f>=IF(INDEX(Vulnerabilities!$I:$I,ROW()-3)="","",INDEX(Vulnerabilities!$I:$I,ROW()-3))</f>
      </c>
      <c r="I83" s="10">
        <f>=IF(INDEX(Vulnerabilities!$J:$J,ROW()-3)="","",INDEX(Vulnerabilities!$J:$J,ROW()-3))</f>
      </c>
    </row>
    <row r="84">
      <c r="A84" s="8">
        <f>=IF(B84="","",ROW()-4)</f>
      </c>
      <c r="B84" s="9">
        <f>=IF(INDEX(Vulnerabilities!$C:$C,ROW()-3)="","",INDEX(Vulnerabilities!$C:$C,ROW()-3))</f>
      </c>
      <c r="C84" s="9">
        <f>=IF(INDEX(Vulnerabilities!$D:$D,ROW()-3)="","",INDEX(Vulnerabilities!$D:$D,ROW()-3))</f>
      </c>
      <c r="D84" s="10">
        <f>=IF(INDEX(Vulnerabilities!$E:$E,ROW()-3)="","",INDEX(Vulnerabilities!$E:$E,ROW()-3))</f>
      </c>
      <c r="E84" s="9">
        <f>=IF(INDEX(Vulnerabilities!$F:$F,ROW()-3)="","",INDEX(Vulnerabilities!$F:$F,ROW()-3))</f>
      </c>
      <c r="F84" s="9">
        <f>=IF(INDEX(Vulnerabilities!$G:$G,ROW()-3)="","",INDEX(Vulnerabilities!$G:$G,ROW()-3))</f>
      </c>
      <c r="G84" s="10">
        <f>=IF(INDEX(Vulnerabilities!$H:$H,ROW()-3)="","",INDEX(Vulnerabilities!$H:$H,ROW()-3))</f>
      </c>
      <c r="H84" s="10">
        <f>=IF(INDEX(Vulnerabilities!$I:$I,ROW()-3)="","",INDEX(Vulnerabilities!$I:$I,ROW()-3))</f>
      </c>
      <c r="I84" s="10">
        <f>=IF(INDEX(Vulnerabilities!$J:$J,ROW()-3)="","",INDEX(Vulnerabilities!$J:$J,ROW()-3))</f>
      </c>
    </row>
    <row r="85">
      <c r="A85" s="8">
        <f>=IF(B85="","",ROW()-4)</f>
      </c>
      <c r="B85" s="9">
        <f>=IF(INDEX(Vulnerabilities!$C:$C,ROW()-3)="","",INDEX(Vulnerabilities!$C:$C,ROW()-3))</f>
      </c>
      <c r="C85" s="9">
        <f>=IF(INDEX(Vulnerabilities!$D:$D,ROW()-3)="","",INDEX(Vulnerabilities!$D:$D,ROW()-3))</f>
      </c>
      <c r="D85" s="10">
        <f>=IF(INDEX(Vulnerabilities!$E:$E,ROW()-3)="","",INDEX(Vulnerabilities!$E:$E,ROW()-3))</f>
      </c>
      <c r="E85" s="9">
        <f>=IF(INDEX(Vulnerabilities!$F:$F,ROW()-3)="","",INDEX(Vulnerabilities!$F:$F,ROW()-3))</f>
      </c>
      <c r="F85" s="9">
        <f>=IF(INDEX(Vulnerabilities!$G:$G,ROW()-3)="","",INDEX(Vulnerabilities!$G:$G,ROW()-3))</f>
      </c>
      <c r="G85" s="10">
        <f>=IF(INDEX(Vulnerabilities!$H:$H,ROW()-3)="","",INDEX(Vulnerabilities!$H:$H,ROW()-3))</f>
      </c>
      <c r="H85" s="10">
        <f>=IF(INDEX(Vulnerabilities!$I:$I,ROW()-3)="","",INDEX(Vulnerabilities!$I:$I,ROW()-3))</f>
      </c>
      <c r="I85" s="10">
        <f>=IF(INDEX(Vulnerabilities!$J:$J,ROW()-3)="","",INDEX(Vulnerabilities!$J:$J,ROW()-3))</f>
      </c>
    </row>
    <row r="86">
      <c r="A86" s="8">
        <f>=IF(B86="","",ROW()-4)</f>
      </c>
      <c r="B86" s="9">
        <f>=IF(INDEX(Vulnerabilities!$C:$C,ROW()-3)="","",INDEX(Vulnerabilities!$C:$C,ROW()-3))</f>
      </c>
      <c r="C86" s="9">
        <f>=IF(INDEX(Vulnerabilities!$D:$D,ROW()-3)="","",INDEX(Vulnerabilities!$D:$D,ROW()-3))</f>
      </c>
      <c r="D86" s="10">
        <f>=IF(INDEX(Vulnerabilities!$E:$E,ROW()-3)="","",INDEX(Vulnerabilities!$E:$E,ROW()-3))</f>
      </c>
      <c r="E86" s="9">
        <f>=IF(INDEX(Vulnerabilities!$F:$F,ROW()-3)="","",INDEX(Vulnerabilities!$F:$F,ROW()-3))</f>
      </c>
      <c r="F86" s="9">
        <f>=IF(INDEX(Vulnerabilities!$G:$G,ROW()-3)="","",INDEX(Vulnerabilities!$G:$G,ROW()-3))</f>
      </c>
      <c r="G86" s="10">
        <f>=IF(INDEX(Vulnerabilities!$H:$H,ROW()-3)="","",INDEX(Vulnerabilities!$H:$H,ROW()-3))</f>
      </c>
      <c r="H86" s="10">
        <f>=IF(INDEX(Vulnerabilities!$I:$I,ROW()-3)="","",INDEX(Vulnerabilities!$I:$I,ROW()-3))</f>
      </c>
      <c r="I86" s="10">
        <f>=IF(INDEX(Vulnerabilities!$J:$J,ROW()-3)="","",INDEX(Vulnerabilities!$J:$J,ROW()-3))</f>
      </c>
    </row>
    <row r="87">
      <c r="A87" s="8">
        <f>=IF(B87="","",ROW()-4)</f>
      </c>
      <c r="B87" s="9">
        <f>=IF(INDEX(Vulnerabilities!$C:$C,ROW()-3)="","",INDEX(Vulnerabilities!$C:$C,ROW()-3))</f>
      </c>
      <c r="C87" s="9">
        <f>=IF(INDEX(Vulnerabilities!$D:$D,ROW()-3)="","",INDEX(Vulnerabilities!$D:$D,ROW()-3))</f>
      </c>
      <c r="D87" s="10">
        <f>=IF(INDEX(Vulnerabilities!$E:$E,ROW()-3)="","",INDEX(Vulnerabilities!$E:$E,ROW()-3))</f>
      </c>
      <c r="E87" s="9">
        <f>=IF(INDEX(Vulnerabilities!$F:$F,ROW()-3)="","",INDEX(Vulnerabilities!$F:$F,ROW()-3))</f>
      </c>
      <c r="F87" s="9">
        <f>=IF(INDEX(Vulnerabilities!$G:$G,ROW()-3)="","",INDEX(Vulnerabilities!$G:$G,ROW()-3))</f>
      </c>
      <c r="G87" s="10">
        <f>=IF(INDEX(Vulnerabilities!$H:$H,ROW()-3)="","",INDEX(Vulnerabilities!$H:$H,ROW()-3))</f>
      </c>
      <c r="H87" s="10">
        <f>=IF(INDEX(Vulnerabilities!$I:$I,ROW()-3)="","",INDEX(Vulnerabilities!$I:$I,ROW()-3))</f>
      </c>
      <c r="I87" s="10">
        <f>=IF(INDEX(Vulnerabilities!$J:$J,ROW()-3)="","",INDEX(Vulnerabilities!$J:$J,ROW()-3))</f>
      </c>
    </row>
    <row r="88">
      <c r="A88" s="8">
        <f>=IF(B88="","",ROW()-4)</f>
      </c>
      <c r="B88" s="9">
        <f>=IF(INDEX(Vulnerabilities!$C:$C,ROW()-3)="","",INDEX(Vulnerabilities!$C:$C,ROW()-3))</f>
      </c>
      <c r="C88" s="9">
        <f>=IF(INDEX(Vulnerabilities!$D:$D,ROW()-3)="","",INDEX(Vulnerabilities!$D:$D,ROW()-3))</f>
      </c>
      <c r="D88" s="10">
        <f>=IF(INDEX(Vulnerabilities!$E:$E,ROW()-3)="","",INDEX(Vulnerabilities!$E:$E,ROW()-3))</f>
      </c>
      <c r="E88" s="9">
        <f>=IF(INDEX(Vulnerabilities!$F:$F,ROW()-3)="","",INDEX(Vulnerabilities!$F:$F,ROW()-3))</f>
      </c>
      <c r="F88" s="9">
        <f>=IF(INDEX(Vulnerabilities!$G:$G,ROW()-3)="","",INDEX(Vulnerabilities!$G:$G,ROW()-3))</f>
      </c>
      <c r="G88" s="10">
        <f>=IF(INDEX(Vulnerabilities!$H:$H,ROW()-3)="","",INDEX(Vulnerabilities!$H:$H,ROW()-3))</f>
      </c>
      <c r="H88" s="10">
        <f>=IF(INDEX(Vulnerabilities!$I:$I,ROW()-3)="","",INDEX(Vulnerabilities!$I:$I,ROW()-3))</f>
      </c>
      <c r="I88" s="10">
        <f>=IF(INDEX(Vulnerabilities!$J:$J,ROW()-3)="","",INDEX(Vulnerabilities!$J:$J,ROW()-3))</f>
      </c>
    </row>
    <row r="89">
      <c r="A89" s="8">
        <f>=IF(B89="","",ROW()-4)</f>
      </c>
      <c r="B89" s="9">
        <f>=IF(INDEX(Vulnerabilities!$C:$C,ROW()-3)="","",INDEX(Vulnerabilities!$C:$C,ROW()-3))</f>
      </c>
      <c r="C89" s="9">
        <f>=IF(INDEX(Vulnerabilities!$D:$D,ROW()-3)="","",INDEX(Vulnerabilities!$D:$D,ROW()-3))</f>
      </c>
      <c r="D89" s="10">
        <f>=IF(INDEX(Vulnerabilities!$E:$E,ROW()-3)="","",INDEX(Vulnerabilities!$E:$E,ROW()-3))</f>
      </c>
      <c r="E89" s="9">
        <f>=IF(INDEX(Vulnerabilities!$F:$F,ROW()-3)="","",INDEX(Vulnerabilities!$F:$F,ROW()-3))</f>
      </c>
      <c r="F89" s="9">
        <f>=IF(INDEX(Vulnerabilities!$G:$G,ROW()-3)="","",INDEX(Vulnerabilities!$G:$G,ROW()-3))</f>
      </c>
      <c r="G89" s="10">
        <f>=IF(INDEX(Vulnerabilities!$H:$H,ROW()-3)="","",INDEX(Vulnerabilities!$H:$H,ROW()-3))</f>
      </c>
      <c r="H89" s="10">
        <f>=IF(INDEX(Vulnerabilities!$I:$I,ROW()-3)="","",INDEX(Vulnerabilities!$I:$I,ROW()-3))</f>
      </c>
      <c r="I89" s="10">
        <f>=IF(INDEX(Vulnerabilities!$J:$J,ROW()-3)="","",INDEX(Vulnerabilities!$J:$J,ROW()-3))</f>
      </c>
    </row>
    <row r="90">
      <c r="A90" s="8">
        <f>=IF(B90="","",ROW()-4)</f>
      </c>
      <c r="B90" s="9">
        <f>=IF(INDEX(Vulnerabilities!$C:$C,ROW()-3)="","",INDEX(Vulnerabilities!$C:$C,ROW()-3))</f>
      </c>
      <c r="C90" s="9">
        <f>=IF(INDEX(Vulnerabilities!$D:$D,ROW()-3)="","",INDEX(Vulnerabilities!$D:$D,ROW()-3))</f>
      </c>
      <c r="D90" s="10">
        <f>=IF(INDEX(Vulnerabilities!$E:$E,ROW()-3)="","",INDEX(Vulnerabilities!$E:$E,ROW()-3))</f>
      </c>
      <c r="E90" s="9">
        <f>=IF(INDEX(Vulnerabilities!$F:$F,ROW()-3)="","",INDEX(Vulnerabilities!$F:$F,ROW()-3))</f>
      </c>
      <c r="F90" s="9">
        <f>=IF(INDEX(Vulnerabilities!$G:$G,ROW()-3)="","",INDEX(Vulnerabilities!$G:$G,ROW()-3))</f>
      </c>
      <c r="G90" s="10">
        <f>=IF(INDEX(Vulnerabilities!$H:$H,ROW()-3)="","",INDEX(Vulnerabilities!$H:$H,ROW()-3))</f>
      </c>
      <c r="H90" s="10">
        <f>=IF(INDEX(Vulnerabilities!$I:$I,ROW()-3)="","",INDEX(Vulnerabilities!$I:$I,ROW()-3))</f>
      </c>
      <c r="I90" s="10">
        <f>=IF(INDEX(Vulnerabilities!$J:$J,ROW()-3)="","",INDEX(Vulnerabilities!$J:$J,ROW()-3))</f>
      </c>
    </row>
    <row r="91">
      <c r="A91" s="8">
        <f>=IF(B91="","",ROW()-4)</f>
      </c>
      <c r="B91" s="9">
        <f>=IF(INDEX(Vulnerabilities!$C:$C,ROW()-3)="","",INDEX(Vulnerabilities!$C:$C,ROW()-3))</f>
      </c>
      <c r="C91" s="9">
        <f>=IF(INDEX(Vulnerabilities!$D:$D,ROW()-3)="","",INDEX(Vulnerabilities!$D:$D,ROW()-3))</f>
      </c>
      <c r="D91" s="10">
        <f>=IF(INDEX(Vulnerabilities!$E:$E,ROW()-3)="","",INDEX(Vulnerabilities!$E:$E,ROW()-3))</f>
      </c>
      <c r="E91" s="9">
        <f>=IF(INDEX(Vulnerabilities!$F:$F,ROW()-3)="","",INDEX(Vulnerabilities!$F:$F,ROW()-3))</f>
      </c>
      <c r="F91" s="9">
        <f>=IF(INDEX(Vulnerabilities!$G:$G,ROW()-3)="","",INDEX(Vulnerabilities!$G:$G,ROW()-3))</f>
      </c>
      <c r="G91" s="10">
        <f>=IF(INDEX(Vulnerabilities!$H:$H,ROW()-3)="","",INDEX(Vulnerabilities!$H:$H,ROW()-3))</f>
      </c>
      <c r="H91" s="10">
        <f>=IF(INDEX(Vulnerabilities!$I:$I,ROW()-3)="","",INDEX(Vulnerabilities!$I:$I,ROW()-3))</f>
      </c>
      <c r="I91" s="10">
        <f>=IF(INDEX(Vulnerabilities!$J:$J,ROW()-3)="","",INDEX(Vulnerabilities!$J:$J,ROW()-3))</f>
      </c>
    </row>
    <row r="92">
      <c r="A92" s="8">
        <f>=IF(B92="","",ROW()-4)</f>
      </c>
      <c r="B92" s="9">
        <f>=IF(INDEX(Vulnerabilities!$C:$C,ROW()-3)="","",INDEX(Vulnerabilities!$C:$C,ROW()-3))</f>
      </c>
      <c r="C92" s="9">
        <f>=IF(INDEX(Vulnerabilities!$D:$D,ROW()-3)="","",INDEX(Vulnerabilities!$D:$D,ROW()-3))</f>
      </c>
      <c r="D92" s="10">
        <f>=IF(INDEX(Vulnerabilities!$E:$E,ROW()-3)="","",INDEX(Vulnerabilities!$E:$E,ROW()-3))</f>
      </c>
      <c r="E92" s="9">
        <f>=IF(INDEX(Vulnerabilities!$F:$F,ROW()-3)="","",INDEX(Vulnerabilities!$F:$F,ROW()-3))</f>
      </c>
      <c r="F92" s="9">
        <f>=IF(INDEX(Vulnerabilities!$G:$G,ROW()-3)="","",INDEX(Vulnerabilities!$G:$G,ROW()-3))</f>
      </c>
      <c r="G92" s="10">
        <f>=IF(INDEX(Vulnerabilities!$H:$H,ROW()-3)="","",INDEX(Vulnerabilities!$H:$H,ROW()-3))</f>
      </c>
      <c r="H92" s="10">
        <f>=IF(INDEX(Vulnerabilities!$I:$I,ROW()-3)="","",INDEX(Vulnerabilities!$I:$I,ROW()-3))</f>
      </c>
      <c r="I92" s="10">
        <f>=IF(INDEX(Vulnerabilities!$J:$J,ROW()-3)="","",INDEX(Vulnerabilities!$J:$J,ROW()-3))</f>
      </c>
    </row>
    <row r="93">
      <c r="A93" s="8">
        <f>=IF(B93="","",ROW()-4)</f>
      </c>
      <c r="B93" s="9">
        <f>=IF(INDEX(Vulnerabilities!$C:$C,ROW()-3)="","",INDEX(Vulnerabilities!$C:$C,ROW()-3))</f>
      </c>
      <c r="C93" s="9">
        <f>=IF(INDEX(Vulnerabilities!$D:$D,ROW()-3)="","",INDEX(Vulnerabilities!$D:$D,ROW()-3))</f>
      </c>
      <c r="D93" s="10">
        <f>=IF(INDEX(Vulnerabilities!$E:$E,ROW()-3)="","",INDEX(Vulnerabilities!$E:$E,ROW()-3))</f>
      </c>
      <c r="E93" s="9">
        <f>=IF(INDEX(Vulnerabilities!$F:$F,ROW()-3)="","",INDEX(Vulnerabilities!$F:$F,ROW()-3))</f>
      </c>
      <c r="F93" s="9">
        <f>=IF(INDEX(Vulnerabilities!$G:$G,ROW()-3)="","",INDEX(Vulnerabilities!$G:$G,ROW()-3))</f>
      </c>
      <c r="G93" s="10">
        <f>=IF(INDEX(Vulnerabilities!$H:$H,ROW()-3)="","",INDEX(Vulnerabilities!$H:$H,ROW()-3))</f>
      </c>
      <c r="H93" s="10">
        <f>=IF(INDEX(Vulnerabilities!$I:$I,ROW()-3)="","",INDEX(Vulnerabilities!$I:$I,ROW()-3))</f>
      </c>
      <c r="I93" s="10">
        <f>=IF(INDEX(Vulnerabilities!$J:$J,ROW()-3)="","",INDEX(Vulnerabilities!$J:$J,ROW()-3))</f>
      </c>
    </row>
    <row r="94">
      <c r="A94" s="8">
        <f>=IF(B94="","",ROW()-4)</f>
      </c>
      <c r="B94" s="9">
        <f>=IF(INDEX(Vulnerabilities!$C:$C,ROW()-3)="","",INDEX(Vulnerabilities!$C:$C,ROW()-3))</f>
      </c>
      <c r="C94" s="9">
        <f>=IF(INDEX(Vulnerabilities!$D:$D,ROW()-3)="","",INDEX(Vulnerabilities!$D:$D,ROW()-3))</f>
      </c>
      <c r="D94" s="10">
        <f>=IF(INDEX(Vulnerabilities!$E:$E,ROW()-3)="","",INDEX(Vulnerabilities!$E:$E,ROW()-3))</f>
      </c>
      <c r="E94" s="9">
        <f>=IF(INDEX(Vulnerabilities!$F:$F,ROW()-3)="","",INDEX(Vulnerabilities!$F:$F,ROW()-3))</f>
      </c>
      <c r="F94" s="9">
        <f>=IF(INDEX(Vulnerabilities!$G:$G,ROW()-3)="","",INDEX(Vulnerabilities!$G:$G,ROW()-3))</f>
      </c>
      <c r="G94" s="10">
        <f>=IF(INDEX(Vulnerabilities!$H:$H,ROW()-3)="","",INDEX(Vulnerabilities!$H:$H,ROW()-3))</f>
      </c>
      <c r="H94" s="10">
        <f>=IF(INDEX(Vulnerabilities!$I:$I,ROW()-3)="","",INDEX(Vulnerabilities!$I:$I,ROW()-3))</f>
      </c>
      <c r="I94" s="10">
        <f>=IF(INDEX(Vulnerabilities!$J:$J,ROW()-3)="","",INDEX(Vulnerabilities!$J:$J,ROW()-3))</f>
      </c>
    </row>
    <row r="95">
      <c r="A95" s="8">
        <f>=IF(B95="","",ROW()-4)</f>
      </c>
      <c r="B95" s="9">
        <f>=IF(INDEX(Vulnerabilities!$C:$C,ROW()-3)="","",INDEX(Vulnerabilities!$C:$C,ROW()-3))</f>
      </c>
      <c r="C95" s="9">
        <f>=IF(INDEX(Vulnerabilities!$D:$D,ROW()-3)="","",INDEX(Vulnerabilities!$D:$D,ROW()-3))</f>
      </c>
      <c r="D95" s="10">
        <f>=IF(INDEX(Vulnerabilities!$E:$E,ROW()-3)="","",INDEX(Vulnerabilities!$E:$E,ROW()-3))</f>
      </c>
      <c r="E95" s="9">
        <f>=IF(INDEX(Vulnerabilities!$F:$F,ROW()-3)="","",INDEX(Vulnerabilities!$F:$F,ROW()-3))</f>
      </c>
      <c r="F95" s="9">
        <f>=IF(INDEX(Vulnerabilities!$G:$G,ROW()-3)="","",INDEX(Vulnerabilities!$G:$G,ROW()-3))</f>
      </c>
      <c r="G95" s="10">
        <f>=IF(INDEX(Vulnerabilities!$H:$H,ROW()-3)="","",INDEX(Vulnerabilities!$H:$H,ROW()-3))</f>
      </c>
      <c r="H95" s="10">
        <f>=IF(INDEX(Vulnerabilities!$I:$I,ROW()-3)="","",INDEX(Vulnerabilities!$I:$I,ROW()-3))</f>
      </c>
      <c r="I95" s="10">
        <f>=IF(INDEX(Vulnerabilities!$J:$J,ROW()-3)="","",INDEX(Vulnerabilities!$J:$J,ROW()-3))</f>
      </c>
    </row>
    <row r="96">
      <c r="A96" s="8">
        <f>=IF(B96="","",ROW()-4)</f>
      </c>
      <c r="B96" s="9">
        <f>=IF(INDEX(Vulnerabilities!$C:$C,ROW()-3)="","",INDEX(Vulnerabilities!$C:$C,ROW()-3))</f>
      </c>
      <c r="C96" s="9">
        <f>=IF(INDEX(Vulnerabilities!$D:$D,ROW()-3)="","",INDEX(Vulnerabilities!$D:$D,ROW()-3))</f>
      </c>
      <c r="D96" s="10">
        <f>=IF(INDEX(Vulnerabilities!$E:$E,ROW()-3)="","",INDEX(Vulnerabilities!$E:$E,ROW()-3))</f>
      </c>
      <c r="E96" s="9">
        <f>=IF(INDEX(Vulnerabilities!$F:$F,ROW()-3)="","",INDEX(Vulnerabilities!$F:$F,ROW()-3))</f>
      </c>
      <c r="F96" s="9">
        <f>=IF(INDEX(Vulnerabilities!$G:$G,ROW()-3)="","",INDEX(Vulnerabilities!$G:$G,ROW()-3))</f>
      </c>
      <c r="G96" s="10">
        <f>=IF(INDEX(Vulnerabilities!$H:$H,ROW()-3)="","",INDEX(Vulnerabilities!$H:$H,ROW()-3))</f>
      </c>
      <c r="H96" s="10">
        <f>=IF(INDEX(Vulnerabilities!$I:$I,ROW()-3)="","",INDEX(Vulnerabilities!$I:$I,ROW()-3))</f>
      </c>
      <c r="I96" s="10">
        <f>=IF(INDEX(Vulnerabilities!$J:$J,ROW()-3)="","",INDEX(Vulnerabilities!$J:$J,ROW()-3))</f>
      </c>
    </row>
    <row r="97">
      <c r="A97" s="8">
        <f>=IF(B97="","",ROW()-4)</f>
      </c>
      <c r="B97" s="9">
        <f>=IF(INDEX(Vulnerabilities!$C:$C,ROW()-3)="","",INDEX(Vulnerabilities!$C:$C,ROW()-3))</f>
      </c>
      <c r="C97" s="9">
        <f>=IF(INDEX(Vulnerabilities!$D:$D,ROW()-3)="","",INDEX(Vulnerabilities!$D:$D,ROW()-3))</f>
      </c>
      <c r="D97" s="10">
        <f>=IF(INDEX(Vulnerabilities!$E:$E,ROW()-3)="","",INDEX(Vulnerabilities!$E:$E,ROW()-3))</f>
      </c>
      <c r="E97" s="9">
        <f>=IF(INDEX(Vulnerabilities!$F:$F,ROW()-3)="","",INDEX(Vulnerabilities!$F:$F,ROW()-3))</f>
      </c>
      <c r="F97" s="9">
        <f>=IF(INDEX(Vulnerabilities!$G:$G,ROW()-3)="","",INDEX(Vulnerabilities!$G:$G,ROW()-3))</f>
      </c>
      <c r="G97" s="10">
        <f>=IF(INDEX(Vulnerabilities!$H:$H,ROW()-3)="","",INDEX(Vulnerabilities!$H:$H,ROW()-3))</f>
      </c>
      <c r="H97" s="10">
        <f>=IF(INDEX(Vulnerabilities!$I:$I,ROW()-3)="","",INDEX(Vulnerabilities!$I:$I,ROW()-3))</f>
      </c>
      <c r="I97" s="10">
        <f>=IF(INDEX(Vulnerabilities!$J:$J,ROW()-3)="","",INDEX(Vulnerabilities!$J:$J,ROW()-3))</f>
      </c>
    </row>
    <row r="98">
      <c r="A98" s="8">
        <f>=IF(B98="","",ROW()-4)</f>
      </c>
      <c r="B98" s="9">
        <f>=IF(INDEX(Vulnerabilities!$C:$C,ROW()-3)="","",INDEX(Vulnerabilities!$C:$C,ROW()-3))</f>
      </c>
      <c r="C98" s="9">
        <f>=IF(INDEX(Vulnerabilities!$D:$D,ROW()-3)="","",INDEX(Vulnerabilities!$D:$D,ROW()-3))</f>
      </c>
      <c r="D98" s="10">
        <f>=IF(INDEX(Vulnerabilities!$E:$E,ROW()-3)="","",INDEX(Vulnerabilities!$E:$E,ROW()-3))</f>
      </c>
      <c r="E98" s="9">
        <f>=IF(INDEX(Vulnerabilities!$F:$F,ROW()-3)="","",INDEX(Vulnerabilities!$F:$F,ROW()-3))</f>
      </c>
      <c r="F98" s="9">
        <f>=IF(INDEX(Vulnerabilities!$G:$G,ROW()-3)="","",INDEX(Vulnerabilities!$G:$G,ROW()-3))</f>
      </c>
      <c r="G98" s="10">
        <f>=IF(INDEX(Vulnerabilities!$H:$H,ROW()-3)="","",INDEX(Vulnerabilities!$H:$H,ROW()-3))</f>
      </c>
      <c r="H98" s="10">
        <f>=IF(INDEX(Vulnerabilities!$I:$I,ROW()-3)="","",INDEX(Vulnerabilities!$I:$I,ROW()-3))</f>
      </c>
      <c r="I98" s="10">
        <f>=IF(INDEX(Vulnerabilities!$J:$J,ROW()-3)="","",INDEX(Vulnerabilities!$J:$J,ROW()-3))</f>
      </c>
    </row>
    <row r="99">
      <c r="A99" s="8">
        <f>=IF(B99="","",ROW()-4)</f>
      </c>
      <c r="B99" s="9">
        <f>=IF(INDEX(Vulnerabilities!$C:$C,ROW()-3)="","",INDEX(Vulnerabilities!$C:$C,ROW()-3))</f>
      </c>
      <c r="C99" s="9">
        <f>=IF(INDEX(Vulnerabilities!$D:$D,ROW()-3)="","",INDEX(Vulnerabilities!$D:$D,ROW()-3))</f>
      </c>
      <c r="D99" s="10">
        <f>=IF(INDEX(Vulnerabilities!$E:$E,ROW()-3)="","",INDEX(Vulnerabilities!$E:$E,ROW()-3))</f>
      </c>
      <c r="E99" s="9">
        <f>=IF(INDEX(Vulnerabilities!$F:$F,ROW()-3)="","",INDEX(Vulnerabilities!$F:$F,ROW()-3))</f>
      </c>
      <c r="F99" s="9">
        <f>=IF(INDEX(Vulnerabilities!$G:$G,ROW()-3)="","",INDEX(Vulnerabilities!$G:$G,ROW()-3))</f>
      </c>
      <c r="G99" s="10">
        <f>=IF(INDEX(Vulnerabilities!$H:$H,ROW()-3)="","",INDEX(Vulnerabilities!$H:$H,ROW()-3))</f>
      </c>
      <c r="H99" s="10">
        <f>=IF(INDEX(Vulnerabilities!$I:$I,ROW()-3)="","",INDEX(Vulnerabilities!$I:$I,ROW()-3))</f>
      </c>
      <c r="I99" s="10">
        <f>=IF(INDEX(Vulnerabilities!$J:$J,ROW()-3)="","",INDEX(Vulnerabilities!$J:$J,ROW()-3))</f>
      </c>
    </row>
    <row r="100">
      <c r="A100" s="8">
        <f>=IF(B100="","",ROW()-4)</f>
      </c>
      <c r="B100" s="9">
        <f>=IF(INDEX(Vulnerabilities!$C:$C,ROW()-3)="","",INDEX(Vulnerabilities!$C:$C,ROW()-3))</f>
      </c>
      <c r="C100" s="9">
        <f>=IF(INDEX(Vulnerabilities!$D:$D,ROW()-3)="","",INDEX(Vulnerabilities!$D:$D,ROW()-3))</f>
      </c>
      <c r="D100" s="10">
        <f>=IF(INDEX(Vulnerabilities!$E:$E,ROW()-3)="","",INDEX(Vulnerabilities!$E:$E,ROW()-3))</f>
      </c>
      <c r="E100" s="9">
        <f>=IF(INDEX(Vulnerabilities!$F:$F,ROW()-3)="","",INDEX(Vulnerabilities!$F:$F,ROW()-3))</f>
      </c>
      <c r="F100" s="9">
        <f>=IF(INDEX(Vulnerabilities!$G:$G,ROW()-3)="","",INDEX(Vulnerabilities!$G:$G,ROW()-3))</f>
      </c>
      <c r="G100" s="10">
        <f>=IF(INDEX(Vulnerabilities!$H:$H,ROW()-3)="","",INDEX(Vulnerabilities!$H:$H,ROW()-3))</f>
      </c>
      <c r="H100" s="10">
        <f>=IF(INDEX(Vulnerabilities!$I:$I,ROW()-3)="","",INDEX(Vulnerabilities!$I:$I,ROW()-3))</f>
      </c>
      <c r="I100" s="10">
        <f>=IF(INDEX(Vulnerabilities!$J:$J,ROW()-3)="","",INDEX(Vulnerabilities!$J:$J,ROW()-3))</f>
      </c>
    </row>
    <row r="101">
      <c r="A101" s="8">
        <f>=IF(B101="","",ROW()-4)</f>
      </c>
      <c r="B101" s="9">
        <f>=IF(INDEX(Vulnerabilities!$C:$C,ROW()-3)="","",INDEX(Vulnerabilities!$C:$C,ROW()-3))</f>
      </c>
      <c r="C101" s="9">
        <f>=IF(INDEX(Vulnerabilities!$D:$D,ROW()-3)="","",INDEX(Vulnerabilities!$D:$D,ROW()-3))</f>
      </c>
      <c r="D101" s="10">
        <f>=IF(INDEX(Vulnerabilities!$E:$E,ROW()-3)="","",INDEX(Vulnerabilities!$E:$E,ROW()-3))</f>
      </c>
      <c r="E101" s="9">
        <f>=IF(INDEX(Vulnerabilities!$F:$F,ROW()-3)="","",INDEX(Vulnerabilities!$F:$F,ROW()-3))</f>
      </c>
      <c r="F101" s="9">
        <f>=IF(INDEX(Vulnerabilities!$G:$G,ROW()-3)="","",INDEX(Vulnerabilities!$G:$G,ROW()-3))</f>
      </c>
      <c r="G101" s="10">
        <f>=IF(INDEX(Vulnerabilities!$H:$H,ROW()-3)="","",INDEX(Vulnerabilities!$H:$H,ROW()-3))</f>
      </c>
      <c r="H101" s="10">
        <f>=IF(INDEX(Vulnerabilities!$I:$I,ROW()-3)="","",INDEX(Vulnerabilities!$I:$I,ROW()-3))</f>
      </c>
      <c r="I101" s="10">
        <f>=IF(INDEX(Vulnerabilities!$J:$J,ROW()-3)="","",INDEX(Vulnerabilities!$J:$J,ROW()-3))</f>
      </c>
    </row>
    <row r="102">
      <c r="A102" s="8">
        <f>=IF(B102="","",ROW()-4)</f>
      </c>
      <c r="B102" s="9">
        <f>=IF(INDEX(Vulnerabilities!$C:$C,ROW()-3)="","",INDEX(Vulnerabilities!$C:$C,ROW()-3))</f>
      </c>
      <c r="C102" s="9">
        <f>=IF(INDEX(Vulnerabilities!$D:$D,ROW()-3)="","",INDEX(Vulnerabilities!$D:$D,ROW()-3))</f>
      </c>
      <c r="D102" s="10">
        <f>=IF(INDEX(Vulnerabilities!$E:$E,ROW()-3)="","",INDEX(Vulnerabilities!$E:$E,ROW()-3))</f>
      </c>
      <c r="E102" s="9">
        <f>=IF(INDEX(Vulnerabilities!$F:$F,ROW()-3)="","",INDEX(Vulnerabilities!$F:$F,ROW()-3))</f>
      </c>
      <c r="F102" s="9">
        <f>=IF(INDEX(Vulnerabilities!$G:$G,ROW()-3)="","",INDEX(Vulnerabilities!$G:$G,ROW()-3))</f>
      </c>
      <c r="G102" s="10">
        <f>=IF(INDEX(Vulnerabilities!$H:$H,ROW()-3)="","",INDEX(Vulnerabilities!$H:$H,ROW()-3))</f>
      </c>
      <c r="H102" s="10">
        <f>=IF(INDEX(Vulnerabilities!$I:$I,ROW()-3)="","",INDEX(Vulnerabilities!$I:$I,ROW()-3))</f>
      </c>
      <c r="I102" s="10">
        <f>=IF(INDEX(Vulnerabilities!$J:$J,ROW()-3)="","",INDEX(Vulnerabilities!$J:$J,ROW()-3))</f>
      </c>
    </row>
    <row r="103">
      <c r="A103" s="8">
        <f>=IF(B103="","",ROW()-4)</f>
      </c>
      <c r="B103" s="9">
        <f>=IF(INDEX(Vulnerabilities!$C:$C,ROW()-3)="","",INDEX(Vulnerabilities!$C:$C,ROW()-3))</f>
      </c>
      <c r="C103" s="9">
        <f>=IF(INDEX(Vulnerabilities!$D:$D,ROW()-3)="","",INDEX(Vulnerabilities!$D:$D,ROW()-3))</f>
      </c>
      <c r="D103" s="10">
        <f>=IF(INDEX(Vulnerabilities!$E:$E,ROW()-3)="","",INDEX(Vulnerabilities!$E:$E,ROW()-3))</f>
      </c>
      <c r="E103" s="9">
        <f>=IF(INDEX(Vulnerabilities!$F:$F,ROW()-3)="","",INDEX(Vulnerabilities!$F:$F,ROW()-3))</f>
      </c>
      <c r="F103" s="9">
        <f>=IF(INDEX(Vulnerabilities!$G:$G,ROW()-3)="","",INDEX(Vulnerabilities!$G:$G,ROW()-3))</f>
      </c>
      <c r="G103" s="10">
        <f>=IF(INDEX(Vulnerabilities!$H:$H,ROW()-3)="","",INDEX(Vulnerabilities!$H:$H,ROW()-3))</f>
      </c>
      <c r="H103" s="10">
        <f>=IF(INDEX(Vulnerabilities!$I:$I,ROW()-3)="","",INDEX(Vulnerabilities!$I:$I,ROW()-3))</f>
      </c>
      <c r="I103" s="10">
        <f>=IF(INDEX(Vulnerabilities!$J:$J,ROW()-3)="","",INDEX(Vulnerabilities!$J:$J,ROW()-3))</f>
      </c>
    </row>
    <row r="104">
      <c r="A104" s="8">
        <f>=IF(B104="","",ROW()-4)</f>
      </c>
      <c r="B104" s="9">
        <f>=IF(INDEX(Vulnerabilities!$C:$C,ROW()-3)="","",INDEX(Vulnerabilities!$C:$C,ROW()-3))</f>
      </c>
      <c r="C104" s="9">
        <f>=IF(INDEX(Vulnerabilities!$D:$D,ROW()-3)="","",INDEX(Vulnerabilities!$D:$D,ROW()-3))</f>
      </c>
      <c r="D104" s="10">
        <f>=IF(INDEX(Vulnerabilities!$E:$E,ROW()-3)="","",INDEX(Vulnerabilities!$E:$E,ROW()-3))</f>
      </c>
      <c r="E104" s="9">
        <f>=IF(INDEX(Vulnerabilities!$F:$F,ROW()-3)="","",INDEX(Vulnerabilities!$F:$F,ROW()-3))</f>
      </c>
      <c r="F104" s="9">
        <f>=IF(INDEX(Vulnerabilities!$G:$G,ROW()-3)="","",INDEX(Vulnerabilities!$G:$G,ROW()-3))</f>
      </c>
      <c r="G104" s="10">
        <f>=IF(INDEX(Vulnerabilities!$H:$H,ROW()-3)="","",INDEX(Vulnerabilities!$H:$H,ROW()-3))</f>
      </c>
      <c r="H104" s="10">
        <f>=IF(INDEX(Vulnerabilities!$I:$I,ROW()-3)="","",INDEX(Vulnerabilities!$I:$I,ROW()-3))</f>
      </c>
      <c r="I104" s="10">
        <f>=IF(INDEX(Vulnerabilities!$J:$J,ROW()-3)="","",INDEX(Vulnerabilities!$J:$J,ROW()-3))</f>
      </c>
    </row>
    <row r="105">
      <c r="A105" s="8">
        <f>=IF(B105="","",ROW()-4)</f>
      </c>
      <c r="B105" s="9">
        <f>=IF(INDEX(Vulnerabilities!$C:$C,ROW()-3)="","",INDEX(Vulnerabilities!$C:$C,ROW()-3))</f>
      </c>
      <c r="C105" s="9">
        <f>=IF(INDEX(Vulnerabilities!$D:$D,ROW()-3)="","",INDEX(Vulnerabilities!$D:$D,ROW()-3))</f>
      </c>
      <c r="D105" s="10">
        <f>=IF(INDEX(Vulnerabilities!$E:$E,ROW()-3)="","",INDEX(Vulnerabilities!$E:$E,ROW()-3))</f>
      </c>
      <c r="E105" s="9">
        <f>=IF(INDEX(Vulnerabilities!$F:$F,ROW()-3)="","",INDEX(Vulnerabilities!$F:$F,ROW()-3))</f>
      </c>
      <c r="F105" s="9">
        <f>=IF(INDEX(Vulnerabilities!$G:$G,ROW()-3)="","",INDEX(Vulnerabilities!$G:$G,ROW()-3))</f>
      </c>
      <c r="G105" s="10">
        <f>=IF(INDEX(Vulnerabilities!$H:$H,ROW()-3)="","",INDEX(Vulnerabilities!$H:$H,ROW()-3))</f>
      </c>
      <c r="H105" s="10">
        <f>=IF(INDEX(Vulnerabilities!$I:$I,ROW()-3)="","",INDEX(Vulnerabilities!$I:$I,ROW()-3))</f>
      </c>
      <c r="I105" s="10">
        <f>=IF(INDEX(Vulnerabilities!$J:$J,ROW()-3)="","",INDEX(Vulnerabilities!$J:$J,ROW()-3))</f>
      </c>
    </row>
    <row r="106">
      <c r="A106" s="8">
        <f>=IF(B106="","",ROW()-4)</f>
      </c>
      <c r="B106" s="9">
        <f>=IF(INDEX(Vulnerabilities!$C:$C,ROW()-3)="","",INDEX(Vulnerabilities!$C:$C,ROW()-3))</f>
      </c>
      <c r="C106" s="9">
        <f>=IF(INDEX(Vulnerabilities!$D:$D,ROW()-3)="","",INDEX(Vulnerabilities!$D:$D,ROW()-3))</f>
      </c>
      <c r="D106" s="10">
        <f>=IF(INDEX(Vulnerabilities!$E:$E,ROW()-3)="","",INDEX(Vulnerabilities!$E:$E,ROW()-3))</f>
      </c>
      <c r="E106" s="9">
        <f>=IF(INDEX(Vulnerabilities!$F:$F,ROW()-3)="","",INDEX(Vulnerabilities!$F:$F,ROW()-3))</f>
      </c>
      <c r="F106" s="9">
        <f>=IF(INDEX(Vulnerabilities!$G:$G,ROW()-3)="","",INDEX(Vulnerabilities!$G:$G,ROW()-3))</f>
      </c>
      <c r="G106" s="10">
        <f>=IF(INDEX(Vulnerabilities!$H:$H,ROW()-3)="","",INDEX(Vulnerabilities!$H:$H,ROW()-3))</f>
      </c>
      <c r="H106" s="10">
        <f>=IF(INDEX(Vulnerabilities!$I:$I,ROW()-3)="","",INDEX(Vulnerabilities!$I:$I,ROW()-3))</f>
      </c>
      <c r="I106" s="10">
        <f>=IF(INDEX(Vulnerabilities!$J:$J,ROW()-3)="","",INDEX(Vulnerabilities!$J:$J,ROW()-3))</f>
      </c>
    </row>
    <row r="107">
      <c r="A107" s="8">
        <f>=IF(B107="","",ROW()-4)</f>
      </c>
      <c r="B107" s="9">
        <f>=IF(INDEX(Vulnerabilities!$C:$C,ROW()-3)="","",INDEX(Vulnerabilities!$C:$C,ROW()-3))</f>
      </c>
      <c r="C107" s="9">
        <f>=IF(INDEX(Vulnerabilities!$D:$D,ROW()-3)="","",INDEX(Vulnerabilities!$D:$D,ROW()-3))</f>
      </c>
      <c r="D107" s="10">
        <f>=IF(INDEX(Vulnerabilities!$E:$E,ROW()-3)="","",INDEX(Vulnerabilities!$E:$E,ROW()-3))</f>
      </c>
      <c r="E107" s="9">
        <f>=IF(INDEX(Vulnerabilities!$F:$F,ROW()-3)="","",INDEX(Vulnerabilities!$F:$F,ROW()-3))</f>
      </c>
      <c r="F107" s="9">
        <f>=IF(INDEX(Vulnerabilities!$G:$G,ROW()-3)="","",INDEX(Vulnerabilities!$G:$G,ROW()-3))</f>
      </c>
      <c r="G107" s="10">
        <f>=IF(INDEX(Vulnerabilities!$H:$H,ROW()-3)="","",INDEX(Vulnerabilities!$H:$H,ROW()-3))</f>
      </c>
      <c r="H107" s="10">
        <f>=IF(INDEX(Vulnerabilities!$I:$I,ROW()-3)="","",INDEX(Vulnerabilities!$I:$I,ROW()-3))</f>
      </c>
      <c r="I107" s="10">
        <f>=IF(INDEX(Vulnerabilities!$J:$J,ROW()-3)="","",INDEX(Vulnerabilities!$J:$J,ROW()-3))</f>
      </c>
    </row>
    <row r="108">
      <c r="A108" s="8">
        <f>=IF(B108="","",ROW()-4)</f>
      </c>
      <c r="B108" s="9">
        <f>=IF(INDEX(Vulnerabilities!$C:$C,ROW()-3)="","",INDEX(Vulnerabilities!$C:$C,ROW()-3))</f>
      </c>
      <c r="C108" s="9">
        <f>=IF(INDEX(Vulnerabilities!$D:$D,ROW()-3)="","",INDEX(Vulnerabilities!$D:$D,ROW()-3))</f>
      </c>
      <c r="D108" s="10">
        <f>=IF(INDEX(Vulnerabilities!$E:$E,ROW()-3)="","",INDEX(Vulnerabilities!$E:$E,ROW()-3))</f>
      </c>
      <c r="E108" s="9">
        <f>=IF(INDEX(Vulnerabilities!$F:$F,ROW()-3)="","",INDEX(Vulnerabilities!$F:$F,ROW()-3))</f>
      </c>
      <c r="F108" s="9">
        <f>=IF(INDEX(Vulnerabilities!$G:$G,ROW()-3)="","",INDEX(Vulnerabilities!$G:$G,ROW()-3))</f>
      </c>
      <c r="G108" s="10">
        <f>=IF(INDEX(Vulnerabilities!$H:$H,ROW()-3)="","",INDEX(Vulnerabilities!$H:$H,ROW()-3))</f>
      </c>
      <c r="H108" s="10">
        <f>=IF(INDEX(Vulnerabilities!$I:$I,ROW()-3)="","",INDEX(Vulnerabilities!$I:$I,ROW()-3))</f>
      </c>
      <c r="I108" s="10">
        <f>=IF(INDEX(Vulnerabilities!$J:$J,ROW()-3)="","",INDEX(Vulnerabilities!$J:$J,ROW()-3))</f>
      </c>
    </row>
    <row r="109">
      <c r="A109" s="8">
        <f>=IF(B109="","",ROW()-4)</f>
      </c>
      <c r="B109" s="9">
        <f>=IF(INDEX(Vulnerabilities!$C:$C,ROW()-3)="","",INDEX(Vulnerabilities!$C:$C,ROW()-3))</f>
      </c>
      <c r="C109" s="9">
        <f>=IF(INDEX(Vulnerabilities!$D:$D,ROW()-3)="","",INDEX(Vulnerabilities!$D:$D,ROW()-3))</f>
      </c>
      <c r="D109" s="10">
        <f>=IF(INDEX(Vulnerabilities!$E:$E,ROW()-3)="","",INDEX(Vulnerabilities!$E:$E,ROW()-3))</f>
      </c>
      <c r="E109" s="9">
        <f>=IF(INDEX(Vulnerabilities!$F:$F,ROW()-3)="","",INDEX(Vulnerabilities!$F:$F,ROW()-3))</f>
      </c>
      <c r="F109" s="9">
        <f>=IF(INDEX(Vulnerabilities!$G:$G,ROW()-3)="","",INDEX(Vulnerabilities!$G:$G,ROW()-3))</f>
      </c>
      <c r="G109" s="10">
        <f>=IF(INDEX(Vulnerabilities!$H:$H,ROW()-3)="","",INDEX(Vulnerabilities!$H:$H,ROW()-3))</f>
      </c>
      <c r="H109" s="10">
        <f>=IF(INDEX(Vulnerabilities!$I:$I,ROW()-3)="","",INDEX(Vulnerabilities!$I:$I,ROW()-3))</f>
      </c>
      <c r="I109" s="10">
        <f>=IF(INDEX(Vulnerabilities!$J:$J,ROW()-3)="","",INDEX(Vulnerabilities!$J:$J,ROW()-3))</f>
      </c>
    </row>
    <row r="110">
      <c r="A110" s="8">
        <f>=IF(B110="","",ROW()-4)</f>
      </c>
      <c r="B110" s="9">
        <f>=IF(INDEX(Vulnerabilities!$C:$C,ROW()-3)="","",INDEX(Vulnerabilities!$C:$C,ROW()-3))</f>
      </c>
      <c r="C110" s="9">
        <f>=IF(INDEX(Vulnerabilities!$D:$D,ROW()-3)="","",INDEX(Vulnerabilities!$D:$D,ROW()-3))</f>
      </c>
      <c r="D110" s="10">
        <f>=IF(INDEX(Vulnerabilities!$E:$E,ROW()-3)="","",INDEX(Vulnerabilities!$E:$E,ROW()-3))</f>
      </c>
      <c r="E110" s="9">
        <f>=IF(INDEX(Vulnerabilities!$F:$F,ROW()-3)="","",INDEX(Vulnerabilities!$F:$F,ROW()-3))</f>
      </c>
      <c r="F110" s="9">
        <f>=IF(INDEX(Vulnerabilities!$G:$G,ROW()-3)="","",INDEX(Vulnerabilities!$G:$G,ROW()-3))</f>
      </c>
      <c r="G110" s="10">
        <f>=IF(INDEX(Vulnerabilities!$H:$H,ROW()-3)="","",INDEX(Vulnerabilities!$H:$H,ROW()-3))</f>
      </c>
      <c r="H110" s="10">
        <f>=IF(INDEX(Vulnerabilities!$I:$I,ROW()-3)="","",INDEX(Vulnerabilities!$I:$I,ROW()-3))</f>
      </c>
      <c r="I110" s="10">
        <f>=IF(INDEX(Vulnerabilities!$J:$J,ROW()-3)="","",INDEX(Vulnerabilities!$J:$J,ROW()-3))</f>
      </c>
    </row>
    <row r="111">
      <c r="A111" s="8">
        <f>=IF(B111="","",ROW()-4)</f>
      </c>
      <c r="B111" s="9">
        <f>=IF(INDEX(Vulnerabilities!$C:$C,ROW()-3)="","",INDEX(Vulnerabilities!$C:$C,ROW()-3))</f>
      </c>
      <c r="C111" s="9">
        <f>=IF(INDEX(Vulnerabilities!$D:$D,ROW()-3)="","",INDEX(Vulnerabilities!$D:$D,ROW()-3))</f>
      </c>
      <c r="D111" s="10">
        <f>=IF(INDEX(Vulnerabilities!$E:$E,ROW()-3)="","",INDEX(Vulnerabilities!$E:$E,ROW()-3))</f>
      </c>
      <c r="E111" s="9">
        <f>=IF(INDEX(Vulnerabilities!$F:$F,ROW()-3)="","",INDEX(Vulnerabilities!$F:$F,ROW()-3))</f>
      </c>
      <c r="F111" s="9">
        <f>=IF(INDEX(Vulnerabilities!$G:$G,ROW()-3)="","",INDEX(Vulnerabilities!$G:$G,ROW()-3))</f>
      </c>
      <c r="G111" s="10">
        <f>=IF(INDEX(Vulnerabilities!$H:$H,ROW()-3)="","",INDEX(Vulnerabilities!$H:$H,ROW()-3))</f>
      </c>
      <c r="H111" s="10">
        <f>=IF(INDEX(Vulnerabilities!$I:$I,ROW()-3)="","",INDEX(Vulnerabilities!$I:$I,ROW()-3))</f>
      </c>
      <c r="I111" s="10">
        <f>=IF(INDEX(Vulnerabilities!$J:$J,ROW()-3)="","",INDEX(Vulnerabilities!$J:$J,ROW()-3))</f>
      </c>
    </row>
    <row r="112">
      <c r="A112" s="8">
        <f>=IF(B112="","",ROW()-4)</f>
      </c>
      <c r="B112" s="9">
        <f>=IF(INDEX(Vulnerabilities!$C:$C,ROW()-3)="","",INDEX(Vulnerabilities!$C:$C,ROW()-3))</f>
      </c>
      <c r="C112" s="9">
        <f>=IF(INDEX(Vulnerabilities!$D:$D,ROW()-3)="","",INDEX(Vulnerabilities!$D:$D,ROW()-3))</f>
      </c>
      <c r="D112" s="10">
        <f>=IF(INDEX(Vulnerabilities!$E:$E,ROW()-3)="","",INDEX(Vulnerabilities!$E:$E,ROW()-3))</f>
      </c>
      <c r="E112" s="9">
        <f>=IF(INDEX(Vulnerabilities!$F:$F,ROW()-3)="","",INDEX(Vulnerabilities!$F:$F,ROW()-3))</f>
      </c>
      <c r="F112" s="9">
        <f>=IF(INDEX(Vulnerabilities!$G:$G,ROW()-3)="","",INDEX(Vulnerabilities!$G:$G,ROW()-3))</f>
      </c>
      <c r="G112" s="10">
        <f>=IF(INDEX(Vulnerabilities!$H:$H,ROW()-3)="","",INDEX(Vulnerabilities!$H:$H,ROW()-3))</f>
      </c>
      <c r="H112" s="10">
        <f>=IF(INDEX(Vulnerabilities!$I:$I,ROW()-3)="","",INDEX(Vulnerabilities!$I:$I,ROW()-3))</f>
      </c>
      <c r="I112" s="10">
        <f>=IF(INDEX(Vulnerabilities!$J:$J,ROW()-3)="","",INDEX(Vulnerabilities!$J:$J,ROW()-3))</f>
      </c>
    </row>
    <row r="113">
      <c r="A113" s="8">
        <f>=IF(B113="","",ROW()-4)</f>
      </c>
      <c r="B113" s="9">
        <f>=IF(INDEX(Vulnerabilities!$C:$C,ROW()-3)="","",INDEX(Vulnerabilities!$C:$C,ROW()-3))</f>
      </c>
      <c r="C113" s="9">
        <f>=IF(INDEX(Vulnerabilities!$D:$D,ROW()-3)="","",INDEX(Vulnerabilities!$D:$D,ROW()-3))</f>
      </c>
      <c r="D113" s="10">
        <f>=IF(INDEX(Vulnerabilities!$E:$E,ROW()-3)="","",INDEX(Vulnerabilities!$E:$E,ROW()-3))</f>
      </c>
      <c r="E113" s="9">
        <f>=IF(INDEX(Vulnerabilities!$F:$F,ROW()-3)="","",INDEX(Vulnerabilities!$F:$F,ROW()-3))</f>
      </c>
      <c r="F113" s="9">
        <f>=IF(INDEX(Vulnerabilities!$G:$G,ROW()-3)="","",INDEX(Vulnerabilities!$G:$G,ROW()-3))</f>
      </c>
      <c r="G113" s="10">
        <f>=IF(INDEX(Vulnerabilities!$H:$H,ROW()-3)="","",INDEX(Vulnerabilities!$H:$H,ROW()-3))</f>
      </c>
      <c r="H113" s="10">
        <f>=IF(INDEX(Vulnerabilities!$I:$I,ROW()-3)="","",INDEX(Vulnerabilities!$I:$I,ROW()-3))</f>
      </c>
      <c r="I113" s="10">
        <f>=IF(INDEX(Vulnerabilities!$J:$J,ROW()-3)="","",INDEX(Vulnerabilities!$J:$J,ROW()-3))</f>
      </c>
    </row>
    <row r="114">
      <c r="A114" s="8">
        <f>=IF(B114="","",ROW()-4)</f>
      </c>
      <c r="B114" s="9">
        <f>=IF(INDEX(Vulnerabilities!$C:$C,ROW()-3)="","",INDEX(Vulnerabilities!$C:$C,ROW()-3))</f>
      </c>
      <c r="C114" s="9">
        <f>=IF(INDEX(Vulnerabilities!$D:$D,ROW()-3)="","",INDEX(Vulnerabilities!$D:$D,ROW()-3))</f>
      </c>
      <c r="D114" s="10">
        <f>=IF(INDEX(Vulnerabilities!$E:$E,ROW()-3)="","",INDEX(Vulnerabilities!$E:$E,ROW()-3))</f>
      </c>
      <c r="E114" s="9">
        <f>=IF(INDEX(Vulnerabilities!$F:$F,ROW()-3)="","",INDEX(Vulnerabilities!$F:$F,ROW()-3))</f>
      </c>
      <c r="F114" s="9">
        <f>=IF(INDEX(Vulnerabilities!$G:$G,ROW()-3)="","",INDEX(Vulnerabilities!$G:$G,ROW()-3))</f>
      </c>
      <c r="G114" s="10">
        <f>=IF(INDEX(Vulnerabilities!$H:$H,ROW()-3)="","",INDEX(Vulnerabilities!$H:$H,ROW()-3))</f>
      </c>
      <c r="H114" s="10">
        <f>=IF(INDEX(Vulnerabilities!$I:$I,ROW()-3)="","",INDEX(Vulnerabilities!$I:$I,ROW()-3))</f>
      </c>
      <c r="I114" s="10">
        <f>=IF(INDEX(Vulnerabilities!$J:$J,ROW()-3)="","",INDEX(Vulnerabilities!$J:$J,ROW()-3))</f>
      </c>
    </row>
    <row r="115">
      <c r="A115" s="8">
        <f>=IF(B115="","",ROW()-4)</f>
      </c>
      <c r="B115" s="9">
        <f>=IF(INDEX(Vulnerabilities!$C:$C,ROW()-3)="","",INDEX(Vulnerabilities!$C:$C,ROW()-3))</f>
      </c>
      <c r="C115" s="9">
        <f>=IF(INDEX(Vulnerabilities!$D:$D,ROW()-3)="","",INDEX(Vulnerabilities!$D:$D,ROW()-3))</f>
      </c>
      <c r="D115" s="10">
        <f>=IF(INDEX(Vulnerabilities!$E:$E,ROW()-3)="","",INDEX(Vulnerabilities!$E:$E,ROW()-3))</f>
      </c>
      <c r="E115" s="9">
        <f>=IF(INDEX(Vulnerabilities!$F:$F,ROW()-3)="","",INDEX(Vulnerabilities!$F:$F,ROW()-3))</f>
      </c>
      <c r="F115" s="9">
        <f>=IF(INDEX(Vulnerabilities!$G:$G,ROW()-3)="","",INDEX(Vulnerabilities!$G:$G,ROW()-3))</f>
      </c>
      <c r="G115" s="10">
        <f>=IF(INDEX(Vulnerabilities!$H:$H,ROW()-3)="","",INDEX(Vulnerabilities!$H:$H,ROW()-3))</f>
      </c>
      <c r="H115" s="10">
        <f>=IF(INDEX(Vulnerabilities!$I:$I,ROW()-3)="","",INDEX(Vulnerabilities!$I:$I,ROW()-3))</f>
      </c>
      <c r="I115" s="10">
        <f>=IF(INDEX(Vulnerabilities!$J:$J,ROW()-3)="","",INDEX(Vulnerabilities!$J:$J,ROW()-3))</f>
      </c>
    </row>
    <row r="116">
      <c r="A116" s="8">
        <f>=IF(B116="","",ROW()-4)</f>
      </c>
      <c r="B116" s="9">
        <f>=IF(INDEX(Vulnerabilities!$C:$C,ROW()-3)="","",INDEX(Vulnerabilities!$C:$C,ROW()-3))</f>
      </c>
      <c r="C116" s="9">
        <f>=IF(INDEX(Vulnerabilities!$D:$D,ROW()-3)="","",INDEX(Vulnerabilities!$D:$D,ROW()-3))</f>
      </c>
      <c r="D116" s="10">
        <f>=IF(INDEX(Vulnerabilities!$E:$E,ROW()-3)="","",INDEX(Vulnerabilities!$E:$E,ROW()-3))</f>
      </c>
      <c r="E116" s="9">
        <f>=IF(INDEX(Vulnerabilities!$F:$F,ROW()-3)="","",INDEX(Vulnerabilities!$F:$F,ROW()-3))</f>
      </c>
      <c r="F116" s="9">
        <f>=IF(INDEX(Vulnerabilities!$G:$G,ROW()-3)="","",INDEX(Vulnerabilities!$G:$G,ROW()-3))</f>
      </c>
      <c r="G116" s="10">
        <f>=IF(INDEX(Vulnerabilities!$H:$H,ROW()-3)="","",INDEX(Vulnerabilities!$H:$H,ROW()-3))</f>
      </c>
      <c r="H116" s="10">
        <f>=IF(INDEX(Vulnerabilities!$I:$I,ROW()-3)="","",INDEX(Vulnerabilities!$I:$I,ROW()-3))</f>
      </c>
      <c r="I116" s="10">
        <f>=IF(INDEX(Vulnerabilities!$J:$J,ROW()-3)="","",INDEX(Vulnerabilities!$J:$J,ROW()-3))</f>
      </c>
    </row>
    <row r="117">
      <c r="A117" s="8">
        <f>=IF(B117="","",ROW()-4)</f>
      </c>
      <c r="B117" s="9">
        <f>=IF(INDEX(Vulnerabilities!$C:$C,ROW()-3)="","",INDEX(Vulnerabilities!$C:$C,ROW()-3))</f>
      </c>
      <c r="C117" s="9">
        <f>=IF(INDEX(Vulnerabilities!$D:$D,ROW()-3)="","",INDEX(Vulnerabilities!$D:$D,ROW()-3))</f>
      </c>
      <c r="D117" s="10">
        <f>=IF(INDEX(Vulnerabilities!$E:$E,ROW()-3)="","",INDEX(Vulnerabilities!$E:$E,ROW()-3))</f>
      </c>
      <c r="E117" s="9">
        <f>=IF(INDEX(Vulnerabilities!$F:$F,ROW()-3)="","",INDEX(Vulnerabilities!$F:$F,ROW()-3))</f>
      </c>
      <c r="F117" s="9">
        <f>=IF(INDEX(Vulnerabilities!$G:$G,ROW()-3)="","",INDEX(Vulnerabilities!$G:$G,ROW()-3))</f>
      </c>
      <c r="G117" s="10">
        <f>=IF(INDEX(Vulnerabilities!$H:$H,ROW()-3)="","",INDEX(Vulnerabilities!$H:$H,ROW()-3))</f>
      </c>
      <c r="H117" s="10">
        <f>=IF(INDEX(Vulnerabilities!$I:$I,ROW()-3)="","",INDEX(Vulnerabilities!$I:$I,ROW()-3))</f>
      </c>
      <c r="I117" s="10">
        <f>=IF(INDEX(Vulnerabilities!$J:$J,ROW()-3)="","",INDEX(Vulnerabilities!$J:$J,ROW()-3))</f>
      </c>
    </row>
    <row r="118">
      <c r="A118" s="8">
        <f>=IF(B118="","",ROW()-4)</f>
      </c>
      <c r="B118" s="9">
        <f>=IF(INDEX(Vulnerabilities!$C:$C,ROW()-3)="","",INDEX(Vulnerabilities!$C:$C,ROW()-3))</f>
      </c>
      <c r="C118" s="9">
        <f>=IF(INDEX(Vulnerabilities!$D:$D,ROW()-3)="","",INDEX(Vulnerabilities!$D:$D,ROW()-3))</f>
      </c>
      <c r="D118" s="10">
        <f>=IF(INDEX(Vulnerabilities!$E:$E,ROW()-3)="","",INDEX(Vulnerabilities!$E:$E,ROW()-3))</f>
      </c>
      <c r="E118" s="9">
        <f>=IF(INDEX(Vulnerabilities!$F:$F,ROW()-3)="","",INDEX(Vulnerabilities!$F:$F,ROW()-3))</f>
      </c>
      <c r="F118" s="9">
        <f>=IF(INDEX(Vulnerabilities!$G:$G,ROW()-3)="","",INDEX(Vulnerabilities!$G:$G,ROW()-3))</f>
      </c>
      <c r="G118" s="10">
        <f>=IF(INDEX(Vulnerabilities!$H:$H,ROW()-3)="","",INDEX(Vulnerabilities!$H:$H,ROW()-3))</f>
      </c>
      <c r="H118" s="10">
        <f>=IF(INDEX(Vulnerabilities!$I:$I,ROW()-3)="","",INDEX(Vulnerabilities!$I:$I,ROW()-3))</f>
      </c>
      <c r="I118" s="10">
        <f>=IF(INDEX(Vulnerabilities!$J:$J,ROW()-3)="","",INDEX(Vulnerabilities!$J:$J,ROW()-3))</f>
      </c>
    </row>
    <row r="119">
      <c r="A119" s="8">
        <f>=IF(B119="","",ROW()-4)</f>
      </c>
      <c r="B119" s="9">
        <f>=IF(INDEX(Vulnerabilities!$C:$C,ROW()-3)="","",INDEX(Vulnerabilities!$C:$C,ROW()-3))</f>
      </c>
      <c r="C119" s="9">
        <f>=IF(INDEX(Vulnerabilities!$D:$D,ROW()-3)="","",INDEX(Vulnerabilities!$D:$D,ROW()-3))</f>
      </c>
      <c r="D119" s="10">
        <f>=IF(INDEX(Vulnerabilities!$E:$E,ROW()-3)="","",INDEX(Vulnerabilities!$E:$E,ROW()-3))</f>
      </c>
      <c r="E119" s="9">
        <f>=IF(INDEX(Vulnerabilities!$F:$F,ROW()-3)="","",INDEX(Vulnerabilities!$F:$F,ROW()-3))</f>
      </c>
      <c r="F119" s="9">
        <f>=IF(INDEX(Vulnerabilities!$G:$G,ROW()-3)="","",INDEX(Vulnerabilities!$G:$G,ROW()-3))</f>
      </c>
      <c r="G119" s="10">
        <f>=IF(INDEX(Vulnerabilities!$H:$H,ROW()-3)="","",INDEX(Vulnerabilities!$H:$H,ROW()-3))</f>
      </c>
      <c r="H119" s="10">
        <f>=IF(INDEX(Vulnerabilities!$I:$I,ROW()-3)="","",INDEX(Vulnerabilities!$I:$I,ROW()-3))</f>
      </c>
      <c r="I119" s="10">
        <f>=IF(INDEX(Vulnerabilities!$J:$J,ROW()-3)="","",INDEX(Vulnerabilities!$J:$J,ROW()-3))</f>
      </c>
    </row>
    <row r="120">
      <c r="A120" s="8">
        <f>=IF(B120="","",ROW()-4)</f>
      </c>
      <c r="B120" s="9">
        <f>=IF(INDEX(Vulnerabilities!$C:$C,ROW()-3)="","",INDEX(Vulnerabilities!$C:$C,ROW()-3))</f>
      </c>
      <c r="C120" s="9">
        <f>=IF(INDEX(Vulnerabilities!$D:$D,ROW()-3)="","",INDEX(Vulnerabilities!$D:$D,ROW()-3))</f>
      </c>
      <c r="D120" s="10">
        <f>=IF(INDEX(Vulnerabilities!$E:$E,ROW()-3)="","",INDEX(Vulnerabilities!$E:$E,ROW()-3))</f>
      </c>
      <c r="E120" s="9">
        <f>=IF(INDEX(Vulnerabilities!$F:$F,ROW()-3)="","",INDEX(Vulnerabilities!$F:$F,ROW()-3))</f>
      </c>
      <c r="F120" s="9">
        <f>=IF(INDEX(Vulnerabilities!$G:$G,ROW()-3)="","",INDEX(Vulnerabilities!$G:$G,ROW()-3))</f>
      </c>
      <c r="G120" s="10">
        <f>=IF(INDEX(Vulnerabilities!$H:$H,ROW()-3)="","",INDEX(Vulnerabilities!$H:$H,ROW()-3))</f>
      </c>
      <c r="H120" s="10">
        <f>=IF(INDEX(Vulnerabilities!$I:$I,ROW()-3)="","",INDEX(Vulnerabilities!$I:$I,ROW()-3))</f>
      </c>
      <c r="I120" s="10">
        <f>=IF(INDEX(Vulnerabilities!$J:$J,ROW()-3)="","",INDEX(Vulnerabilities!$J:$J,ROW()-3))</f>
      </c>
    </row>
    <row r="121">
      <c r="A121" s="8">
        <f>=IF(B121="","",ROW()-4)</f>
      </c>
      <c r="B121" s="9">
        <f>=IF(INDEX(Vulnerabilities!$C:$C,ROW()-3)="","",INDEX(Vulnerabilities!$C:$C,ROW()-3))</f>
      </c>
      <c r="C121" s="9">
        <f>=IF(INDEX(Vulnerabilities!$D:$D,ROW()-3)="","",INDEX(Vulnerabilities!$D:$D,ROW()-3))</f>
      </c>
      <c r="D121" s="10">
        <f>=IF(INDEX(Vulnerabilities!$E:$E,ROW()-3)="","",INDEX(Vulnerabilities!$E:$E,ROW()-3))</f>
      </c>
      <c r="E121" s="9">
        <f>=IF(INDEX(Vulnerabilities!$F:$F,ROW()-3)="","",INDEX(Vulnerabilities!$F:$F,ROW()-3))</f>
      </c>
      <c r="F121" s="9">
        <f>=IF(INDEX(Vulnerabilities!$G:$G,ROW()-3)="","",INDEX(Vulnerabilities!$G:$G,ROW()-3))</f>
      </c>
      <c r="G121" s="10">
        <f>=IF(INDEX(Vulnerabilities!$H:$H,ROW()-3)="","",INDEX(Vulnerabilities!$H:$H,ROW()-3))</f>
      </c>
      <c r="H121" s="10">
        <f>=IF(INDEX(Vulnerabilities!$I:$I,ROW()-3)="","",INDEX(Vulnerabilities!$I:$I,ROW()-3))</f>
      </c>
      <c r="I121" s="10">
        <f>=IF(INDEX(Vulnerabilities!$J:$J,ROW()-3)="","",INDEX(Vulnerabilities!$J:$J,ROW()-3))</f>
      </c>
    </row>
    <row r="122">
      <c r="A122" s="8">
        <f>=IF(B122="","",ROW()-4)</f>
      </c>
      <c r="B122" s="9">
        <f>=IF(INDEX(Vulnerabilities!$C:$C,ROW()-3)="","",INDEX(Vulnerabilities!$C:$C,ROW()-3))</f>
      </c>
      <c r="C122" s="9">
        <f>=IF(INDEX(Vulnerabilities!$D:$D,ROW()-3)="","",INDEX(Vulnerabilities!$D:$D,ROW()-3))</f>
      </c>
      <c r="D122" s="10">
        <f>=IF(INDEX(Vulnerabilities!$E:$E,ROW()-3)="","",INDEX(Vulnerabilities!$E:$E,ROW()-3))</f>
      </c>
      <c r="E122" s="9">
        <f>=IF(INDEX(Vulnerabilities!$F:$F,ROW()-3)="","",INDEX(Vulnerabilities!$F:$F,ROW()-3))</f>
      </c>
      <c r="F122" s="9">
        <f>=IF(INDEX(Vulnerabilities!$G:$G,ROW()-3)="","",INDEX(Vulnerabilities!$G:$G,ROW()-3))</f>
      </c>
      <c r="G122" s="10">
        <f>=IF(INDEX(Vulnerabilities!$H:$H,ROW()-3)="","",INDEX(Vulnerabilities!$H:$H,ROW()-3))</f>
      </c>
      <c r="H122" s="10">
        <f>=IF(INDEX(Vulnerabilities!$I:$I,ROW()-3)="","",INDEX(Vulnerabilities!$I:$I,ROW()-3))</f>
      </c>
      <c r="I122" s="10">
        <f>=IF(INDEX(Vulnerabilities!$J:$J,ROW()-3)="","",INDEX(Vulnerabilities!$J:$J,ROW()-3))</f>
      </c>
    </row>
    <row r="123">
      <c r="A123" s="8">
        <f>=IF(B123="","",ROW()-4)</f>
      </c>
      <c r="B123" s="9">
        <f>=IF(INDEX(Vulnerabilities!$C:$C,ROW()-3)="","",INDEX(Vulnerabilities!$C:$C,ROW()-3))</f>
      </c>
      <c r="C123" s="9">
        <f>=IF(INDEX(Vulnerabilities!$D:$D,ROW()-3)="","",INDEX(Vulnerabilities!$D:$D,ROW()-3))</f>
      </c>
      <c r="D123" s="10">
        <f>=IF(INDEX(Vulnerabilities!$E:$E,ROW()-3)="","",INDEX(Vulnerabilities!$E:$E,ROW()-3))</f>
      </c>
      <c r="E123" s="9">
        <f>=IF(INDEX(Vulnerabilities!$F:$F,ROW()-3)="","",INDEX(Vulnerabilities!$F:$F,ROW()-3))</f>
      </c>
      <c r="F123" s="9">
        <f>=IF(INDEX(Vulnerabilities!$G:$G,ROW()-3)="","",INDEX(Vulnerabilities!$G:$G,ROW()-3))</f>
      </c>
      <c r="G123" s="10">
        <f>=IF(INDEX(Vulnerabilities!$H:$H,ROW()-3)="","",INDEX(Vulnerabilities!$H:$H,ROW()-3))</f>
      </c>
      <c r="H123" s="10">
        <f>=IF(INDEX(Vulnerabilities!$I:$I,ROW()-3)="","",INDEX(Vulnerabilities!$I:$I,ROW()-3))</f>
      </c>
      <c r="I123" s="10">
        <f>=IF(INDEX(Vulnerabilities!$J:$J,ROW()-3)="","",INDEX(Vulnerabilities!$J:$J,ROW()-3))</f>
      </c>
    </row>
    <row r="124">
      <c r="A124" s="8">
        <f>=IF(B124="","",ROW()-4)</f>
      </c>
      <c r="B124" s="9">
        <f>=IF(INDEX(Vulnerabilities!$C:$C,ROW()-3)="","",INDEX(Vulnerabilities!$C:$C,ROW()-3))</f>
      </c>
      <c r="C124" s="9">
        <f>=IF(INDEX(Vulnerabilities!$D:$D,ROW()-3)="","",INDEX(Vulnerabilities!$D:$D,ROW()-3))</f>
      </c>
      <c r="D124" s="10">
        <f>=IF(INDEX(Vulnerabilities!$E:$E,ROW()-3)="","",INDEX(Vulnerabilities!$E:$E,ROW()-3))</f>
      </c>
      <c r="E124" s="9">
        <f>=IF(INDEX(Vulnerabilities!$F:$F,ROW()-3)="","",INDEX(Vulnerabilities!$F:$F,ROW()-3))</f>
      </c>
      <c r="F124" s="9">
        <f>=IF(INDEX(Vulnerabilities!$G:$G,ROW()-3)="","",INDEX(Vulnerabilities!$G:$G,ROW()-3))</f>
      </c>
      <c r="G124" s="10">
        <f>=IF(INDEX(Vulnerabilities!$H:$H,ROW()-3)="","",INDEX(Vulnerabilities!$H:$H,ROW()-3))</f>
      </c>
      <c r="H124" s="10">
        <f>=IF(INDEX(Vulnerabilities!$I:$I,ROW()-3)="","",INDEX(Vulnerabilities!$I:$I,ROW()-3))</f>
      </c>
      <c r="I124" s="10">
        <f>=IF(INDEX(Vulnerabilities!$J:$J,ROW()-3)="","",INDEX(Vulnerabilities!$J:$J,ROW()-3))</f>
      </c>
    </row>
    <row r="125">
      <c r="A125" s="8">
        <f>=IF(B125="","",ROW()-4)</f>
      </c>
      <c r="B125" s="9">
        <f>=IF(INDEX(Vulnerabilities!$C:$C,ROW()-3)="","",INDEX(Vulnerabilities!$C:$C,ROW()-3))</f>
      </c>
      <c r="C125" s="9">
        <f>=IF(INDEX(Vulnerabilities!$D:$D,ROW()-3)="","",INDEX(Vulnerabilities!$D:$D,ROW()-3))</f>
      </c>
      <c r="D125" s="10">
        <f>=IF(INDEX(Vulnerabilities!$E:$E,ROW()-3)="","",INDEX(Vulnerabilities!$E:$E,ROW()-3))</f>
      </c>
      <c r="E125" s="9">
        <f>=IF(INDEX(Vulnerabilities!$F:$F,ROW()-3)="","",INDEX(Vulnerabilities!$F:$F,ROW()-3))</f>
      </c>
      <c r="F125" s="9">
        <f>=IF(INDEX(Vulnerabilities!$G:$G,ROW()-3)="","",INDEX(Vulnerabilities!$G:$G,ROW()-3))</f>
      </c>
      <c r="G125" s="10">
        <f>=IF(INDEX(Vulnerabilities!$H:$H,ROW()-3)="","",INDEX(Vulnerabilities!$H:$H,ROW()-3))</f>
      </c>
      <c r="H125" s="10">
        <f>=IF(INDEX(Vulnerabilities!$I:$I,ROW()-3)="","",INDEX(Vulnerabilities!$I:$I,ROW()-3))</f>
      </c>
      <c r="I125" s="10">
        <f>=IF(INDEX(Vulnerabilities!$J:$J,ROW()-3)="","",INDEX(Vulnerabilities!$J:$J,ROW()-3))</f>
      </c>
    </row>
    <row r="126">
      <c r="A126" s="8">
        <f>=IF(B126="","",ROW()-4)</f>
      </c>
      <c r="B126" s="9">
        <f>=IF(INDEX(Vulnerabilities!$C:$C,ROW()-3)="","",INDEX(Vulnerabilities!$C:$C,ROW()-3))</f>
      </c>
      <c r="C126" s="9">
        <f>=IF(INDEX(Vulnerabilities!$D:$D,ROW()-3)="","",INDEX(Vulnerabilities!$D:$D,ROW()-3))</f>
      </c>
      <c r="D126" s="10">
        <f>=IF(INDEX(Vulnerabilities!$E:$E,ROW()-3)="","",INDEX(Vulnerabilities!$E:$E,ROW()-3))</f>
      </c>
      <c r="E126" s="9">
        <f>=IF(INDEX(Vulnerabilities!$F:$F,ROW()-3)="","",INDEX(Vulnerabilities!$F:$F,ROW()-3))</f>
      </c>
      <c r="F126" s="9">
        <f>=IF(INDEX(Vulnerabilities!$G:$G,ROW()-3)="","",INDEX(Vulnerabilities!$G:$G,ROW()-3))</f>
      </c>
      <c r="G126" s="10">
        <f>=IF(INDEX(Vulnerabilities!$H:$H,ROW()-3)="","",INDEX(Vulnerabilities!$H:$H,ROW()-3))</f>
      </c>
      <c r="H126" s="10">
        <f>=IF(INDEX(Vulnerabilities!$I:$I,ROW()-3)="","",INDEX(Vulnerabilities!$I:$I,ROW()-3))</f>
      </c>
      <c r="I126" s="10">
        <f>=IF(INDEX(Vulnerabilities!$J:$J,ROW()-3)="","",INDEX(Vulnerabilities!$J:$J,ROW()-3))</f>
      </c>
    </row>
    <row r="127">
      <c r="A127" s="8">
        <f>=IF(B127="","",ROW()-4)</f>
      </c>
      <c r="B127" s="9">
        <f>=IF(INDEX(Vulnerabilities!$C:$C,ROW()-3)="","",INDEX(Vulnerabilities!$C:$C,ROW()-3))</f>
      </c>
      <c r="C127" s="9">
        <f>=IF(INDEX(Vulnerabilities!$D:$D,ROW()-3)="","",INDEX(Vulnerabilities!$D:$D,ROW()-3))</f>
      </c>
      <c r="D127" s="10">
        <f>=IF(INDEX(Vulnerabilities!$E:$E,ROW()-3)="","",INDEX(Vulnerabilities!$E:$E,ROW()-3))</f>
      </c>
      <c r="E127" s="9">
        <f>=IF(INDEX(Vulnerabilities!$F:$F,ROW()-3)="","",INDEX(Vulnerabilities!$F:$F,ROW()-3))</f>
      </c>
      <c r="F127" s="9">
        <f>=IF(INDEX(Vulnerabilities!$G:$G,ROW()-3)="","",INDEX(Vulnerabilities!$G:$G,ROW()-3))</f>
      </c>
      <c r="G127" s="10">
        <f>=IF(INDEX(Vulnerabilities!$H:$H,ROW()-3)="","",INDEX(Vulnerabilities!$H:$H,ROW()-3))</f>
      </c>
      <c r="H127" s="10">
        <f>=IF(INDEX(Vulnerabilities!$I:$I,ROW()-3)="","",INDEX(Vulnerabilities!$I:$I,ROW()-3))</f>
      </c>
      <c r="I127" s="10">
        <f>=IF(INDEX(Vulnerabilities!$J:$J,ROW()-3)="","",INDEX(Vulnerabilities!$J:$J,ROW()-3))</f>
      </c>
    </row>
    <row r="128">
      <c r="A128" s="8">
        <f>=IF(B128="","",ROW()-4)</f>
      </c>
      <c r="B128" s="9">
        <f>=IF(INDEX(Vulnerabilities!$C:$C,ROW()-3)="","",INDEX(Vulnerabilities!$C:$C,ROW()-3))</f>
      </c>
      <c r="C128" s="9">
        <f>=IF(INDEX(Vulnerabilities!$D:$D,ROW()-3)="","",INDEX(Vulnerabilities!$D:$D,ROW()-3))</f>
      </c>
      <c r="D128" s="10">
        <f>=IF(INDEX(Vulnerabilities!$E:$E,ROW()-3)="","",INDEX(Vulnerabilities!$E:$E,ROW()-3))</f>
      </c>
      <c r="E128" s="9">
        <f>=IF(INDEX(Vulnerabilities!$F:$F,ROW()-3)="","",INDEX(Vulnerabilities!$F:$F,ROW()-3))</f>
      </c>
      <c r="F128" s="9">
        <f>=IF(INDEX(Vulnerabilities!$G:$G,ROW()-3)="","",INDEX(Vulnerabilities!$G:$G,ROW()-3))</f>
      </c>
      <c r="G128" s="10">
        <f>=IF(INDEX(Vulnerabilities!$H:$H,ROW()-3)="","",INDEX(Vulnerabilities!$H:$H,ROW()-3))</f>
      </c>
      <c r="H128" s="10">
        <f>=IF(INDEX(Vulnerabilities!$I:$I,ROW()-3)="","",INDEX(Vulnerabilities!$I:$I,ROW()-3))</f>
      </c>
      <c r="I128" s="10">
        <f>=IF(INDEX(Vulnerabilities!$J:$J,ROW()-3)="","",INDEX(Vulnerabilities!$J:$J,ROW()-3))</f>
      </c>
    </row>
    <row r="129">
      <c r="A129" s="8">
        <f>=IF(B129="","",ROW()-4)</f>
      </c>
      <c r="B129" s="9">
        <f>=IF(INDEX(Vulnerabilities!$C:$C,ROW()-3)="","",INDEX(Vulnerabilities!$C:$C,ROW()-3))</f>
      </c>
      <c r="C129" s="9">
        <f>=IF(INDEX(Vulnerabilities!$D:$D,ROW()-3)="","",INDEX(Vulnerabilities!$D:$D,ROW()-3))</f>
      </c>
      <c r="D129" s="10">
        <f>=IF(INDEX(Vulnerabilities!$E:$E,ROW()-3)="","",INDEX(Vulnerabilities!$E:$E,ROW()-3))</f>
      </c>
      <c r="E129" s="9">
        <f>=IF(INDEX(Vulnerabilities!$F:$F,ROW()-3)="","",INDEX(Vulnerabilities!$F:$F,ROW()-3))</f>
      </c>
      <c r="F129" s="9">
        <f>=IF(INDEX(Vulnerabilities!$G:$G,ROW()-3)="","",INDEX(Vulnerabilities!$G:$G,ROW()-3))</f>
      </c>
      <c r="G129" s="10">
        <f>=IF(INDEX(Vulnerabilities!$H:$H,ROW()-3)="","",INDEX(Vulnerabilities!$H:$H,ROW()-3))</f>
      </c>
      <c r="H129" s="10">
        <f>=IF(INDEX(Vulnerabilities!$I:$I,ROW()-3)="","",INDEX(Vulnerabilities!$I:$I,ROW()-3))</f>
      </c>
      <c r="I129" s="10">
        <f>=IF(INDEX(Vulnerabilities!$J:$J,ROW()-3)="","",INDEX(Vulnerabilities!$J:$J,ROW()-3))</f>
      </c>
    </row>
    <row r="130">
      <c r="A130" s="8">
        <f>=IF(B130="","",ROW()-4)</f>
      </c>
      <c r="B130" s="9">
        <f>=IF(INDEX(Vulnerabilities!$C:$C,ROW()-3)="","",INDEX(Vulnerabilities!$C:$C,ROW()-3))</f>
      </c>
      <c r="C130" s="9">
        <f>=IF(INDEX(Vulnerabilities!$D:$D,ROW()-3)="","",INDEX(Vulnerabilities!$D:$D,ROW()-3))</f>
      </c>
      <c r="D130" s="10">
        <f>=IF(INDEX(Vulnerabilities!$E:$E,ROW()-3)="","",INDEX(Vulnerabilities!$E:$E,ROW()-3))</f>
      </c>
      <c r="E130" s="9">
        <f>=IF(INDEX(Vulnerabilities!$F:$F,ROW()-3)="","",INDEX(Vulnerabilities!$F:$F,ROW()-3))</f>
      </c>
      <c r="F130" s="9">
        <f>=IF(INDEX(Vulnerabilities!$G:$G,ROW()-3)="","",INDEX(Vulnerabilities!$G:$G,ROW()-3))</f>
      </c>
      <c r="G130" s="10">
        <f>=IF(INDEX(Vulnerabilities!$H:$H,ROW()-3)="","",INDEX(Vulnerabilities!$H:$H,ROW()-3))</f>
      </c>
      <c r="H130" s="10">
        <f>=IF(INDEX(Vulnerabilities!$I:$I,ROW()-3)="","",INDEX(Vulnerabilities!$I:$I,ROW()-3))</f>
      </c>
      <c r="I130" s="10">
        <f>=IF(INDEX(Vulnerabilities!$J:$J,ROW()-3)="","",INDEX(Vulnerabilities!$J:$J,ROW()-3))</f>
      </c>
    </row>
    <row r="131">
      <c r="A131" s="8">
        <f>=IF(B131="","",ROW()-4)</f>
      </c>
      <c r="B131" s="9">
        <f>=IF(INDEX(Vulnerabilities!$C:$C,ROW()-3)="","",INDEX(Vulnerabilities!$C:$C,ROW()-3))</f>
      </c>
      <c r="C131" s="9">
        <f>=IF(INDEX(Vulnerabilities!$D:$D,ROW()-3)="","",INDEX(Vulnerabilities!$D:$D,ROW()-3))</f>
      </c>
      <c r="D131" s="10">
        <f>=IF(INDEX(Vulnerabilities!$E:$E,ROW()-3)="","",INDEX(Vulnerabilities!$E:$E,ROW()-3))</f>
      </c>
      <c r="E131" s="9">
        <f>=IF(INDEX(Vulnerabilities!$F:$F,ROW()-3)="","",INDEX(Vulnerabilities!$F:$F,ROW()-3))</f>
      </c>
      <c r="F131" s="9">
        <f>=IF(INDEX(Vulnerabilities!$G:$G,ROW()-3)="","",INDEX(Vulnerabilities!$G:$G,ROW()-3))</f>
      </c>
      <c r="G131" s="10">
        <f>=IF(INDEX(Vulnerabilities!$H:$H,ROW()-3)="","",INDEX(Vulnerabilities!$H:$H,ROW()-3))</f>
      </c>
      <c r="H131" s="10">
        <f>=IF(INDEX(Vulnerabilities!$I:$I,ROW()-3)="","",INDEX(Vulnerabilities!$I:$I,ROW()-3))</f>
      </c>
      <c r="I131" s="10">
        <f>=IF(INDEX(Vulnerabilities!$J:$J,ROW()-3)="","",INDEX(Vulnerabilities!$J:$J,ROW()-3))</f>
      </c>
    </row>
    <row r="132">
      <c r="A132" s="8">
        <f>=IF(B132="","",ROW()-4)</f>
      </c>
      <c r="B132" s="9">
        <f>=IF(INDEX(Vulnerabilities!$C:$C,ROW()-3)="","",INDEX(Vulnerabilities!$C:$C,ROW()-3))</f>
      </c>
      <c r="C132" s="9">
        <f>=IF(INDEX(Vulnerabilities!$D:$D,ROW()-3)="","",INDEX(Vulnerabilities!$D:$D,ROW()-3))</f>
      </c>
      <c r="D132" s="10">
        <f>=IF(INDEX(Vulnerabilities!$E:$E,ROW()-3)="","",INDEX(Vulnerabilities!$E:$E,ROW()-3))</f>
      </c>
      <c r="E132" s="9">
        <f>=IF(INDEX(Vulnerabilities!$F:$F,ROW()-3)="","",INDEX(Vulnerabilities!$F:$F,ROW()-3))</f>
      </c>
      <c r="F132" s="9">
        <f>=IF(INDEX(Vulnerabilities!$G:$G,ROW()-3)="","",INDEX(Vulnerabilities!$G:$G,ROW()-3))</f>
      </c>
      <c r="G132" s="10">
        <f>=IF(INDEX(Vulnerabilities!$H:$H,ROW()-3)="","",INDEX(Vulnerabilities!$H:$H,ROW()-3))</f>
      </c>
      <c r="H132" s="10">
        <f>=IF(INDEX(Vulnerabilities!$I:$I,ROW()-3)="","",INDEX(Vulnerabilities!$I:$I,ROW()-3))</f>
      </c>
      <c r="I132" s="10">
        <f>=IF(INDEX(Vulnerabilities!$J:$J,ROW()-3)="","",INDEX(Vulnerabilities!$J:$J,ROW()-3))</f>
      </c>
    </row>
    <row r="133">
      <c r="A133" s="8">
        <f>=IF(B133="","",ROW()-4)</f>
      </c>
      <c r="B133" s="9">
        <f>=IF(INDEX(Vulnerabilities!$C:$C,ROW()-3)="","",INDEX(Vulnerabilities!$C:$C,ROW()-3))</f>
      </c>
      <c r="C133" s="9">
        <f>=IF(INDEX(Vulnerabilities!$D:$D,ROW()-3)="","",INDEX(Vulnerabilities!$D:$D,ROW()-3))</f>
      </c>
      <c r="D133" s="10">
        <f>=IF(INDEX(Vulnerabilities!$E:$E,ROW()-3)="","",INDEX(Vulnerabilities!$E:$E,ROW()-3))</f>
      </c>
      <c r="E133" s="9">
        <f>=IF(INDEX(Vulnerabilities!$F:$F,ROW()-3)="","",INDEX(Vulnerabilities!$F:$F,ROW()-3))</f>
      </c>
      <c r="F133" s="9">
        <f>=IF(INDEX(Vulnerabilities!$G:$G,ROW()-3)="","",INDEX(Vulnerabilities!$G:$G,ROW()-3))</f>
      </c>
      <c r="G133" s="10">
        <f>=IF(INDEX(Vulnerabilities!$H:$H,ROW()-3)="","",INDEX(Vulnerabilities!$H:$H,ROW()-3))</f>
      </c>
      <c r="H133" s="10">
        <f>=IF(INDEX(Vulnerabilities!$I:$I,ROW()-3)="","",INDEX(Vulnerabilities!$I:$I,ROW()-3))</f>
      </c>
      <c r="I133" s="10">
        <f>=IF(INDEX(Vulnerabilities!$J:$J,ROW()-3)="","",INDEX(Vulnerabilities!$J:$J,ROW()-3))</f>
      </c>
    </row>
    <row r="134">
      <c r="A134" s="8">
        <f>=IF(B134="","",ROW()-4)</f>
      </c>
      <c r="B134" s="9">
        <f>=IF(INDEX(Vulnerabilities!$C:$C,ROW()-3)="","",INDEX(Vulnerabilities!$C:$C,ROW()-3))</f>
      </c>
      <c r="C134" s="9">
        <f>=IF(INDEX(Vulnerabilities!$D:$D,ROW()-3)="","",INDEX(Vulnerabilities!$D:$D,ROW()-3))</f>
      </c>
      <c r="D134" s="10">
        <f>=IF(INDEX(Vulnerabilities!$E:$E,ROW()-3)="","",INDEX(Vulnerabilities!$E:$E,ROW()-3))</f>
      </c>
      <c r="E134" s="9">
        <f>=IF(INDEX(Vulnerabilities!$F:$F,ROW()-3)="","",INDEX(Vulnerabilities!$F:$F,ROW()-3))</f>
      </c>
      <c r="F134" s="9">
        <f>=IF(INDEX(Vulnerabilities!$G:$G,ROW()-3)="","",INDEX(Vulnerabilities!$G:$G,ROW()-3))</f>
      </c>
      <c r="G134" s="10">
        <f>=IF(INDEX(Vulnerabilities!$H:$H,ROW()-3)="","",INDEX(Vulnerabilities!$H:$H,ROW()-3))</f>
      </c>
      <c r="H134" s="10">
        <f>=IF(INDEX(Vulnerabilities!$I:$I,ROW()-3)="","",INDEX(Vulnerabilities!$I:$I,ROW()-3))</f>
      </c>
      <c r="I134" s="10">
        <f>=IF(INDEX(Vulnerabilities!$J:$J,ROW()-3)="","",INDEX(Vulnerabilities!$J:$J,ROW()-3))</f>
      </c>
    </row>
    <row r="135">
      <c r="A135" s="8">
        <f>=IF(B135="","",ROW()-4)</f>
      </c>
      <c r="B135" s="9">
        <f>=IF(INDEX(Vulnerabilities!$C:$C,ROW()-3)="","",INDEX(Vulnerabilities!$C:$C,ROW()-3))</f>
      </c>
      <c r="C135" s="9">
        <f>=IF(INDEX(Vulnerabilities!$D:$D,ROW()-3)="","",INDEX(Vulnerabilities!$D:$D,ROW()-3))</f>
      </c>
      <c r="D135" s="10">
        <f>=IF(INDEX(Vulnerabilities!$E:$E,ROW()-3)="","",INDEX(Vulnerabilities!$E:$E,ROW()-3))</f>
      </c>
      <c r="E135" s="9">
        <f>=IF(INDEX(Vulnerabilities!$F:$F,ROW()-3)="","",INDEX(Vulnerabilities!$F:$F,ROW()-3))</f>
      </c>
      <c r="F135" s="9">
        <f>=IF(INDEX(Vulnerabilities!$G:$G,ROW()-3)="","",INDEX(Vulnerabilities!$G:$G,ROW()-3))</f>
      </c>
      <c r="G135" s="10">
        <f>=IF(INDEX(Vulnerabilities!$H:$H,ROW()-3)="","",INDEX(Vulnerabilities!$H:$H,ROW()-3))</f>
      </c>
      <c r="H135" s="10">
        <f>=IF(INDEX(Vulnerabilities!$I:$I,ROW()-3)="","",INDEX(Vulnerabilities!$I:$I,ROW()-3))</f>
      </c>
      <c r="I135" s="10">
        <f>=IF(INDEX(Vulnerabilities!$J:$J,ROW()-3)="","",INDEX(Vulnerabilities!$J:$J,ROW()-3))</f>
      </c>
    </row>
    <row r="136">
      <c r="A136" s="8">
        <f>=IF(B136="","",ROW()-4)</f>
      </c>
      <c r="B136" s="9">
        <f>=IF(INDEX(Vulnerabilities!$C:$C,ROW()-3)="","",INDEX(Vulnerabilities!$C:$C,ROW()-3))</f>
      </c>
      <c r="C136" s="9">
        <f>=IF(INDEX(Vulnerabilities!$D:$D,ROW()-3)="","",INDEX(Vulnerabilities!$D:$D,ROW()-3))</f>
      </c>
      <c r="D136" s="10">
        <f>=IF(INDEX(Vulnerabilities!$E:$E,ROW()-3)="","",INDEX(Vulnerabilities!$E:$E,ROW()-3))</f>
      </c>
      <c r="E136" s="9">
        <f>=IF(INDEX(Vulnerabilities!$F:$F,ROW()-3)="","",INDEX(Vulnerabilities!$F:$F,ROW()-3))</f>
      </c>
      <c r="F136" s="9">
        <f>=IF(INDEX(Vulnerabilities!$G:$G,ROW()-3)="","",INDEX(Vulnerabilities!$G:$G,ROW()-3))</f>
      </c>
      <c r="G136" s="10">
        <f>=IF(INDEX(Vulnerabilities!$H:$H,ROW()-3)="","",INDEX(Vulnerabilities!$H:$H,ROW()-3))</f>
      </c>
      <c r="H136" s="10">
        <f>=IF(INDEX(Vulnerabilities!$I:$I,ROW()-3)="","",INDEX(Vulnerabilities!$I:$I,ROW()-3))</f>
      </c>
      <c r="I136" s="10">
        <f>=IF(INDEX(Vulnerabilities!$J:$J,ROW()-3)="","",INDEX(Vulnerabilities!$J:$J,ROW()-3))</f>
      </c>
    </row>
    <row r="137">
      <c r="A137" s="8">
        <f>=IF(B137="","",ROW()-4)</f>
      </c>
      <c r="B137" s="9">
        <f>=IF(INDEX(Vulnerabilities!$C:$C,ROW()-3)="","",INDEX(Vulnerabilities!$C:$C,ROW()-3))</f>
      </c>
      <c r="C137" s="9">
        <f>=IF(INDEX(Vulnerabilities!$D:$D,ROW()-3)="","",INDEX(Vulnerabilities!$D:$D,ROW()-3))</f>
      </c>
      <c r="D137" s="10">
        <f>=IF(INDEX(Vulnerabilities!$E:$E,ROW()-3)="","",INDEX(Vulnerabilities!$E:$E,ROW()-3))</f>
      </c>
      <c r="E137" s="9">
        <f>=IF(INDEX(Vulnerabilities!$F:$F,ROW()-3)="","",INDEX(Vulnerabilities!$F:$F,ROW()-3))</f>
      </c>
      <c r="F137" s="9">
        <f>=IF(INDEX(Vulnerabilities!$G:$G,ROW()-3)="","",INDEX(Vulnerabilities!$G:$G,ROW()-3))</f>
      </c>
      <c r="G137" s="10">
        <f>=IF(INDEX(Vulnerabilities!$H:$H,ROW()-3)="","",INDEX(Vulnerabilities!$H:$H,ROW()-3))</f>
      </c>
      <c r="H137" s="10">
        <f>=IF(INDEX(Vulnerabilities!$I:$I,ROW()-3)="","",INDEX(Vulnerabilities!$I:$I,ROW()-3))</f>
      </c>
      <c r="I137" s="10">
        <f>=IF(INDEX(Vulnerabilities!$J:$J,ROW()-3)="","",INDEX(Vulnerabilities!$J:$J,ROW()-3))</f>
      </c>
    </row>
    <row r="138">
      <c r="A138" s="8">
        <f>=IF(B138="","",ROW()-4)</f>
      </c>
      <c r="B138" s="9">
        <f>=IF(INDEX(Vulnerabilities!$C:$C,ROW()-3)="","",INDEX(Vulnerabilities!$C:$C,ROW()-3))</f>
      </c>
      <c r="C138" s="9">
        <f>=IF(INDEX(Vulnerabilities!$D:$D,ROW()-3)="","",INDEX(Vulnerabilities!$D:$D,ROW()-3))</f>
      </c>
      <c r="D138" s="10">
        <f>=IF(INDEX(Vulnerabilities!$E:$E,ROW()-3)="","",INDEX(Vulnerabilities!$E:$E,ROW()-3))</f>
      </c>
      <c r="E138" s="9">
        <f>=IF(INDEX(Vulnerabilities!$F:$F,ROW()-3)="","",INDEX(Vulnerabilities!$F:$F,ROW()-3))</f>
      </c>
      <c r="F138" s="9">
        <f>=IF(INDEX(Vulnerabilities!$G:$G,ROW()-3)="","",INDEX(Vulnerabilities!$G:$G,ROW()-3))</f>
      </c>
      <c r="G138" s="10">
        <f>=IF(INDEX(Vulnerabilities!$H:$H,ROW()-3)="","",INDEX(Vulnerabilities!$H:$H,ROW()-3))</f>
      </c>
      <c r="H138" s="10">
        <f>=IF(INDEX(Vulnerabilities!$I:$I,ROW()-3)="","",INDEX(Vulnerabilities!$I:$I,ROW()-3))</f>
      </c>
      <c r="I138" s="10">
        <f>=IF(INDEX(Vulnerabilities!$J:$J,ROW()-3)="","",INDEX(Vulnerabilities!$J:$J,ROW()-3))</f>
      </c>
    </row>
    <row r="139">
      <c r="A139" s="8">
        <f>=IF(B139="","",ROW()-4)</f>
      </c>
      <c r="B139" s="9">
        <f>=IF(INDEX(Vulnerabilities!$C:$C,ROW()-3)="","",INDEX(Vulnerabilities!$C:$C,ROW()-3))</f>
      </c>
      <c r="C139" s="9">
        <f>=IF(INDEX(Vulnerabilities!$D:$D,ROW()-3)="","",INDEX(Vulnerabilities!$D:$D,ROW()-3))</f>
      </c>
      <c r="D139" s="10">
        <f>=IF(INDEX(Vulnerabilities!$E:$E,ROW()-3)="","",INDEX(Vulnerabilities!$E:$E,ROW()-3))</f>
      </c>
      <c r="E139" s="9">
        <f>=IF(INDEX(Vulnerabilities!$F:$F,ROW()-3)="","",INDEX(Vulnerabilities!$F:$F,ROW()-3))</f>
      </c>
      <c r="F139" s="9">
        <f>=IF(INDEX(Vulnerabilities!$G:$G,ROW()-3)="","",INDEX(Vulnerabilities!$G:$G,ROW()-3))</f>
      </c>
      <c r="G139" s="10">
        <f>=IF(INDEX(Vulnerabilities!$H:$H,ROW()-3)="","",INDEX(Vulnerabilities!$H:$H,ROW()-3))</f>
      </c>
      <c r="H139" s="10">
        <f>=IF(INDEX(Vulnerabilities!$I:$I,ROW()-3)="","",INDEX(Vulnerabilities!$I:$I,ROW()-3))</f>
      </c>
      <c r="I139" s="10">
        <f>=IF(INDEX(Vulnerabilities!$J:$J,ROW()-3)="","",INDEX(Vulnerabilities!$J:$J,ROW()-3))</f>
      </c>
    </row>
    <row r="140">
      <c r="A140" s="8">
        <f>=IF(B140="","",ROW()-4)</f>
      </c>
      <c r="B140" s="9">
        <f>=IF(INDEX(Vulnerabilities!$C:$C,ROW()-3)="","",INDEX(Vulnerabilities!$C:$C,ROW()-3))</f>
      </c>
      <c r="C140" s="9">
        <f>=IF(INDEX(Vulnerabilities!$D:$D,ROW()-3)="","",INDEX(Vulnerabilities!$D:$D,ROW()-3))</f>
      </c>
      <c r="D140" s="10">
        <f>=IF(INDEX(Vulnerabilities!$E:$E,ROW()-3)="","",INDEX(Vulnerabilities!$E:$E,ROW()-3))</f>
      </c>
      <c r="E140" s="9">
        <f>=IF(INDEX(Vulnerabilities!$F:$F,ROW()-3)="","",INDEX(Vulnerabilities!$F:$F,ROW()-3))</f>
      </c>
      <c r="F140" s="9">
        <f>=IF(INDEX(Vulnerabilities!$G:$G,ROW()-3)="","",INDEX(Vulnerabilities!$G:$G,ROW()-3))</f>
      </c>
      <c r="G140" s="10">
        <f>=IF(INDEX(Vulnerabilities!$H:$H,ROW()-3)="","",INDEX(Vulnerabilities!$H:$H,ROW()-3))</f>
      </c>
      <c r="H140" s="10">
        <f>=IF(INDEX(Vulnerabilities!$I:$I,ROW()-3)="","",INDEX(Vulnerabilities!$I:$I,ROW()-3))</f>
      </c>
      <c r="I140" s="10">
        <f>=IF(INDEX(Vulnerabilities!$J:$J,ROW()-3)="","",INDEX(Vulnerabilities!$J:$J,ROW()-3))</f>
      </c>
    </row>
    <row r="141">
      <c r="A141" s="8">
        <f>=IF(B141="","",ROW()-4)</f>
      </c>
      <c r="B141" s="9">
        <f>=IF(INDEX(Vulnerabilities!$C:$C,ROW()-3)="","",INDEX(Vulnerabilities!$C:$C,ROW()-3))</f>
      </c>
      <c r="C141" s="9">
        <f>=IF(INDEX(Vulnerabilities!$D:$D,ROW()-3)="","",INDEX(Vulnerabilities!$D:$D,ROW()-3))</f>
      </c>
      <c r="D141" s="10">
        <f>=IF(INDEX(Vulnerabilities!$E:$E,ROW()-3)="","",INDEX(Vulnerabilities!$E:$E,ROW()-3))</f>
      </c>
      <c r="E141" s="9">
        <f>=IF(INDEX(Vulnerabilities!$F:$F,ROW()-3)="","",INDEX(Vulnerabilities!$F:$F,ROW()-3))</f>
      </c>
      <c r="F141" s="9">
        <f>=IF(INDEX(Vulnerabilities!$G:$G,ROW()-3)="","",INDEX(Vulnerabilities!$G:$G,ROW()-3))</f>
      </c>
      <c r="G141" s="10">
        <f>=IF(INDEX(Vulnerabilities!$H:$H,ROW()-3)="","",INDEX(Vulnerabilities!$H:$H,ROW()-3))</f>
      </c>
      <c r="H141" s="10">
        <f>=IF(INDEX(Vulnerabilities!$I:$I,ROW()-3)="","",INDEX(Vulnerabilities!$I:$I,ROW()-3))</f>
      </c>
      <c r="I141" s="10">
        <f>=IF(INDEX(Vulnerabilities!$J:$J,ROW()-3)="","",INDEX(Vulnerabilities!$J:$J,ROW()-3))</f>
      </c>
    </row>
    <row r="142">
      <c r="A142" s="8">
        <f>=IF(B142="","",ROW()-4)</f>
      </c>
      <c r="B142" s="9">
        <f>=IF(INDEX(Vulnerabilities!$C:$C,ROW()-3)="","",INDEX(Vulnerabilities!$C:$C,ROW()-3))</f>
      </c>
      <c r="C142" s="9">
        <f>=IF(INDEX(Vulnerabilities!$D:$D,ROW()-3)="","",INDEX(Vulnerabilities!$D:$D,ROW()-3))</f>
      </c>
      <c r="D142" s="10">
        <f>=IF(INDEX(Vulnerabilities!$E:$E,ROW()-3)="","",INDEX(Vulnerabilities!$E:$E,ROW()-3))</f>
      </c>
      <c r="E142" s="9">
        <f>=IF(INDEX(Vulnerabilities!$F:$F,ROW()-3)="","",INDEX(Vulnerabilities!$F:$F,ROW()-3))</f>
      </c>
      <c r="F142" s="9">
        <f>=IF(INDEX(Vulnerabilities!$G:$G,ROW()-3)="","",INDEX(Vulnerabilities!$G:$G,ROW()-3))</f>
      </c>
      <c r="G142" s="10">
        <f>=IF(INDEX(Vulnerabilities!$H:$H,ROW()-3)="","",INDEX(Vulnerabilities!$H:$H,ROW()-3))</f>
      </c>
      <c r="H142" s="10">
        <f>=IF(INDEX(Vulnerabilities!$I:$I,ROW()-3)="","",INDEX(Vulnerabilities!$I:$I,ROW()-3))</f>
      </c>
      <c r="I142" s="10">
        <f>=IF(INDEX(Vulnerabilities!$J:$J,ROW()-3)="","",INDEX(Vulnerabilities!$J:$J,ROW()-3))</f>
      </c>
    </row>
    <row r="143">
      <c r="A143" s="8">
        <f>=IF(B143="","",ROW()-4)</f>
      </c>
      <c r="B143" s="9">
        <f>=IF(INDEX(Vulnerabilities!$C:$C,ROW()-3)="","",INDEX(Vulnerabilities!$C:$C,ROW()-3))</f>
      </c>
      <c r="C143" s="9">
        <f>=IF(INDEX(Vulnerabilities!$D:$D,ROW()-3)="","",INDEX(Vulnerabilities!$D:$D,ROW()-3))</f>
      </c>
      <c r="D143" s="10">
        <f>=IF(INDEX(Vulnerabilities!$E:$E,ROW()-3)="","",INDEX(Vulnerabilities!$E:$E,ROW()-3))</f>
      </c>
      <c r="E143" s="9">
        <f>=IF(INDEX(Vulnerabilities!$F:$F,ROW()-3)="","",INDEX(Vulnerabilities!$F:$F,ROW()-3))</f>
      </c>
      <c r="F143" s="9">
        <f>=IF(INDEX(Vulnerabilities!$G:$G,ROW()-3)="","",INDEX(Vulnerabilities!$G:$G,ROW()-3))</f>
      </c>
      <c r="G143" s="10">
        <f>=IF(INDEX(Vulnerabilities!$H:$H,ROW()-3)="","",INDEX(Vulnerabilities!$H:$H,ROW()-3))</f>
      </c>
      <c r="H143" s="10">
        <f>=IF(INDEX(Vulnerabilities!$I:$I,ROW()-3)="","",INDEX(Vulnerabilities!$I:$I,ROW()-3))</f>
      </c>
      <c r="I143" s="10">
        <f>=IF(INDEX(Vulnerabilities!$J:$J,ROW()-3)="","",INDEX(Vulnerabilities!$J:$J,ROW()-3))</f>
      </c>
    </row>
    <row r="144">
      <c r="A144" s="8">
        <f>=IF(B144="","",ROW()-4)</f>
      </c>
      <c r="B144" s="9">
        <f>=IF(INDEX(Vulnerabilities!$C:$C,ROW()-3)="","",INDEX(Vulnerabilities!$C:$C,ROW()-3))</f>
      </c>
      <c r="C144" s="9">
        <f>=IF(INDEX(Vulnerabilities!$D:$D,ROW()-3)="","",INDEX(Vulnerabilities!$D:$D,ROW()-3))</f>
      </c>
      <c r="D144" s="10">
        <f>=IF(INDEX(Vulnerabilities!$E:$E,ROW()-3)="","",INDEX(Vulnerabilities!$E:$E,ROW()-3))</f>
      </c>
      <c r="E144" s="9">
        <f>=IF(INDEX(Vulnerabilities!$F:$F,ROW()-3)="","",INDEX(Vulnerabilities!$F:$F,ROW()-3))</f>
      </c>
      <c r="F144" s="9">
        <f>=IF(INDEX(Vulnerabilities!$G:$G,ROW()-3)="","",INDEX(Vulnerabilities!$G:$G,ROW()-3))</f>
      </c>
      <c r="G144" s="10">
        <f>=IF(INDEX(Vulnerabilities!$H:$H,ROW()-3)="","",INDEX(Vulnerabilities!$H:$H,ROW()-3))</f>
      </c>
      <c r="H144" s="10">
        <f>=IF(INDEX(Vulnerabilities!$I:$I,ROW()-3)="","",INDEX(Vulnerabilities!$I:$I,ROW()-3))</f>
      </c>
      <c r="I144" s="10">
        <f>=IF(INDEX(Vulnerabilities!$J:$J,ROW()-3)="","",INDEX(Vulnerabilities!$J:$J,ROW()-3))</f>
      </c>
    </row>
    <row r="145">
      <c r="A145" s="8">
        <f>=IF(B145="","",ROW()-4)</f>
      </c>
      <c r="B145" s="9">
        <f>=IF(INDEX(Vulnerabilities!$C:$C,ROW()-3)="","",INDEX(Vulnerabilities!$C:$C,ROW()-3))</f>
      </c>
      <c r="C145" s="9">
        <f>=IF(INDEX(Vulnerabilities!$D:$D,ROW()-3)="","",INDEX(Vulnerabilities!$D:$D,ROW()-3))</f>
      </c>
      <c r="D145" s="10">
        <f>=IF(INDEX(Vulnerabilities!$E:$E,ROW()-3)="","",INDEX(Vulnerabilities!$E:$E,ROW()-3))</f>
      </c>
      <c r="E145" s="9">
        <f>=IF(INDEX(Vulnerabilities!$F:$F,ROW()-3)="","",INDEX(Vulnerabilities!$F:$F,ROW()-3))</f>
      </c>
      <c r="F145" s="9">
        <f>=IF(INDEX(Vulnerabilities!$G:$G,ROW()-3)="","",INDEX(Vulnerabilities!$G:$G,ROW()-3))</f>
      </c>
      <c r="G145" s="10">
        <f>=IF(INDEX(Vulnerabilities!$H:$H,ROW()-3)="","",INDEX(Vulnerabilities!$H:$H,ROW()-3))</f>
      </c>
      <c r="H145" s="10">
        <f>=IF(INDEX(Vulnerabilities!$I:$I,ROW()-3)="","",INDEX(Vulnerabilities!$I:$I,ROW()-3))</f>
      </c>
      <c r="I145" s="10">
        <f>=IF(INDEX(Vulnerabilities!$J:$J,ROW()-3)="","",INDEX(Vulnerabilities!$J:$J,ROW()-3))</f>
      </c>
    </row>
    <row r="146">
      <c r="A146" s="8">
        <f>=IF(B146="","",ROW()-4)</f>
      </c>
      <c r="B146" s="9">
        <f>=IF(INDEX(Vulnerabilities!$C:$C,ROW()-3)="","",INDEX(Vulnerabilities!$C:$C,ROW()-3))</f>
      </c>
      <c r="C146" s="9">
        <f>=IF(INDEX(Vulnerabilities!$D:$D,ROW()-3)="","",INDEX(Vulnerabilities!$D:$D,ROW()-3))</f>
      </c>
      <c r="D146" s="10">
        <f>=IF(INDEX(Vulnerabilities!$E:$E,ROW()-3)="","",INDEX(Vulnerabilities!$E:$E,ROW()-3))</f>
      </c>
      <c r="E146" s="9">
        <f>=IF(INDEX(Vulnerabilities!$F:$F,ROW()-3)="","",INDEX(Vulnerabilities!$F:$F,ROW()-3))</f>
      </c>
      <c r="F146" s="9">
        <f>=IF(INDEX(Vulnerabilities!$G:$G,ROW()-3)="","",INDEX(Vulnerabilities!$G:$G,ROW()-3))</f>
      </c>
      <c r="G146" s="10">
        <f>=IF(INDEX(Vulnerabilities!$H:$H,ROW()-3)="","",INDEX(Vulnerabilities!$H:$H,ROW()-3))</f>
      </c>
      <c r="H146" s="10">
        <f>=IF(INDEX(Vulnerabilities!$I:$I,ROW()-3)="","",INDEX(Vulnerabilities!$I:$I,ROW()-3))</f>
      </c>
      <c r="I146" s="10">
        <f>=IF(INDEX(Vulnerabilities!$J:$J,ROW()-3)="","",INDEX(Vulnerabilities!$J:$J,ROW()-3))</f>
      </c>
    </row>
    <row r="147">
      <c r="A147" s="8">
        <f>=IF(B147="","",ROW()-4)</f>
      </c>
      <c r="B147" s="9">
        <f>=IF(INDEX(Vulnerabilities!$C:$C,ROW()-3)="","",INDEX(Vulnerabilities!$C:$C,ROW()-3))</f>
      </c>
      <c r="C147" s="9">
        <f>=IF(INDEX(Vulnerabilities!$D:$D,ROW()-3)="","",INDEX(Vulnerabilities!$D:$D,ROW()-3))</f>
      </c>
      <c r="D147" s="10">
        <f>=IF(INDEX(Vulnerabilities!$E:$E,ROW()-3)="","",INDEX(Vulnerabilities!$E:$E,ROW()-3))</f>
      </c>
      <c r="E147" s="9">
        <f>=IF(INDEX(Vulnerabilities!$F:$F,ROW()-3)="","",INDEX(Vulnerabilities!$F:$F,ROW()-3))</f>
      </c>
      <c r="F147" s="9">
        <f>=IF(INDEX(Vulnerabilities!$G:$G,ROW()-3)="","",INDEX(Vulnerabilities!$G:$G,ROW()-3))</f>
      </c>
      <c r="G147" s="10">
        <f>=IF(INDEX(Vulnerabilities!$H:$H,ROW()-3)="","",INDEX(Vulnerabilities!$H:$H,ROW()-3))</f>
      </c>
      <c r="H147" s="10">
        <f>=IF(INDEX(Vulnerabilities!$I:$I,ROW()-3)="","",INDEX(Vulnerabilities!$I:$I,ROW()-3))</f>
      </c>
      <c r="I147" s="10">
        <f>=IF(INDEX(Vulnerabilities!$J:$J,ROW()-3)="","",INDEX(Vulnerabilities!$J:$J,ROW()-3))</f>
      </c>
    </row>
    <row r="148">
      <c r="A148" s="8">
        <f>=IF(B148="","",ROW()-4)</f>
      </c>
      <c r="B148" s="9">
        <f>=IF(INDEX(Vulnerabilities!$C:$C,ROW()-3)="","",INDEX(Vulnerabilities!$C:$C,ROW()-3))</f>
      </c>
      <c r="C148" s="9">
        <f>=IF(INDEX(Vulnerabilities!$D:$D,ROW()-3)="","",INDEX(Vulnerabilities!$D:$D,ROW()-3))</f>
      </c>
      <c r="D148" s="10">
        <f>=IF(INDEX(Vulnerabilities!$E:$E,ROW()-3)="","",INDEX(Vulnerabilities!$E:$E,ROW()-3))</f>
      </c>
      <c r="E148" s="9">
        <f>=IF(INDEX(Vulnerabilities!$F:$F,ROW()-3)="","",INDEX(Vulnerabilities!$F:$F,ROW()-3))</f>
      </c>
      <c r="F148" s="9">
        <f>=IF(INDEX(Vulnerabilities!$G:$G,ROW()-3)="","",INDEX(Vulnerabilities!$G:$G,ROW()-3))</f>
      </c>
      <c r="G148" s="10">
        <f>=IF(INDEX(Vulnerabilities!$H:$H,ROW()-3)="","",INDEX(Vulnerabilities!$H:$H,ROW()-3))</f>
      </c>
      <c r="H148" s="10">
        <f>=IF(INDEX(Vulnerabilities!$I:$I,ROW()-3)="","",INDEX(Vulnerabilities!$I:$I,ROW()-3))</f>
      </c>
      <c r="I148" s="10">
        <f>=IF(INDEX(Vulnerabilities!$J:$J,ROW()-3)="","",INDEX(Vulnerabilities!$J:$J,ROW()-3))</f>
      </c>
    </row>
    <row r="149">
      <c r="A149" s="8">
        <f>=IF(B149="","",ROW()-4)</f>
      </c>
      <c r="B149" s="9">
        <f>=IF(INDEX(Vulnerabilities!$C:$C,ROW()-3)="","",INDEX(Vulnerabilities!$C:$C,ROW()-3))</f>
      </c>
      <c r="C149" s="9">
        <f>=IF(INDEX(Vulnerabilities!$D:$D,ROW()-3)="","",INDEX(Vulnerabilities!$D:$D,ROW()-3))</f>
      </c>
      <c r="D149" s="10">
        <f>=IF(INDEX(Vulnerabilities!$E:$E,ROW()-3)="","",INDEX(Vulnerabilities!$E:$E,ROW()-3))</f>
      </c>
      <c r="E149" s="9">
        <f>=IF(INDEX(Vulnerabilities!$F:$F,ROW()-3)="","",INDEX(Vulnerabilities!$F:$F,ROW()-3))</f>
      </c>
      <c r="F149" s="9">
        <f>=IF(INDEX(Vulnerabilities!$G:$G,ROW()-3)="","",INDEX(Vulnerabilities!$G:$G,ROW()-3))</f>
      </c>
      <c r="G149" s="10">
        <f>=IF(INDEX(Vulnerabilities!$H:$H,ROW()-3)="","",INDEX(Vulnerabilities!$H:$H,ROW()-3))</f>
      </c>
      <c r="H149" s="10">
        <f>=IF(INDEX(Vulnerabilities!$I:$I,ROW()-3)="","",INDEX(Vulnerabilities!$I:$I,ROW()-3))</f>
      </c>
      <c r="I149" s="10">
        <f>=IF(INDEX(Vulnerabilities!$J:$J,ROW()-3)="","",INDEX(Vulnerabilities!$J:$J,ROW()-3))</f>
      </c>
    </row>
    <row r="150">
      <c r="A150" s="8">
        <f>=IF(B150="","",ROW()-4)</f>
      </c>
      <c r="B150" s="9">
        <f>=IF(INDEX(Vulnerabilities!$C:$C,ROW()-3)="","",INDEX(Vulnerabilities!$C:$C,ROW()-3))</f>
      </c>
      <c r="C150" s="9">
        <f>=IF(INDEX(Vulnerabilities!$D:$D,ROW()-3)="","",INDEX(Vulnerabilities!$D:$D,ROW()-3))</f>
      </c>
      <c r="D150" s="10">
        <f>=IF(INDEX(Vulnerabilities!$E:$E,ROW()-3)="","",INDEX(Vulnerabilities!$E:$E,ROW()-3))</f>
      </c>
      <c r="E150" s="9">
        <f>=IF(INDEX(Vulnerabilities!$F:$F,ROW()-3)="","",INDEX(Vulnerabilities!$F:$F,ROW()-3))</f>
      </c>
      <c r="F150" s="9">
        <f>=IF(INDEX(Vulnerabilities!$G:$G,ROW()-3)="","",INDEX(Vulnerabilities!$G:$G,ROW()-3))</f>
      </c>
      <c r="G150" s="10">
        <f>=IF(INDEX(Vulnerabilities!$H:$H,ROW()-3)="","",INDEX(Vulnerabilities!$H:$H,ROW()-3))</f>
      </c>
      <c r="H150" s="10">
        <f>=IF(INDEX(Vulnerabilities!$I:$I,ROW()-3)="","",INDEX(Vulnerabilities!$I:$I,ROW()-3))</f>
      </c>
      <c r="I150" s="10">
        <f>=IF(INDEX(Vulnerabilities!$J:$J,ROW()-3)="","",INDEX(Vulnerabilities!$J:$J,ROW()-3))</f>
      </c>
    </row>
    <row r="151">
      <c r="A151" s="8" t="str">
        <f ref="A151:A196" t="shared" si="4">IF(B151="","",ROW()-4)</f>
      </c>
      <c r="B151" s="9" t="str">
        <f>IF(INDEX(Vulnerabilities!$C:$C,ROW()-3)="","",INDEX(Vulnerabilities!$C:$C,ROW()-3))</f>
      </c>
      <c r="C151" s="9" t="str">
        <f>IF(INDEX(Vulnerabilities!$D:$D,ROW()-3)="","",INDEX(Vulnerabilities!$D:$D,ROW()-3))</f>
      </c>
      <c r="D151" s="10" t="str">
        <f>IF(INDEX(Vulnerabilities!$E:$E,ROW()-3)="","",INDEX(Vulnerabilities!$E:$E,ROW()-3))</f>
      </c>
      <c r="E151" s="9" t="str">
        <f>IF(INDEX(Vulnerabilities!$F:$F,ROW()-3)="","",INDEX(Vulnerabilities!$F:$F,ROW()-3))</f>
      </c>
      <c r="F151" s="9" t="str">
        <f>IF(INDEX(Vulnerabilities!$G:$G,ROW()-3)="","",INDEX(Vulnerabilities!$G:$G,ROW()-3))</f>
      </c>
      <c r="G151" s="10" t="str">
        <f>IF(INDEX(Vulnerabilities!$H:$H,ROW()-3)="","",INDEX(Vulnerabilities!$H:$H,ROW()-3))</f>
      </c>
      <c r="H151" s="10" t="str">
        <f>IF(INDEX(Vulnerabilities!$I:$I,ROW()-3)="","",INDEX(Vulnerabilities!$I:$I,ROW()-3))</f>
      </c>
      <c r="I151" s="10" t="str">
        <f>IF(INDEX(Vulnerabilities!$J:$J,ROW()-3)="","",INDEX(Vulnerabilities!$J:$J,ROW()-3))</f>
      </c>
    </row>
    <row r="152">
      <c r="A152" s="8" t="str">
        <f t="shared" si="4"/>
      </c>
      <c r="B152" s="9" t="str">
        <f>IF(INDEX(Vulnerabilities!$C:$C,ROW()-3)="","",INDEX(Vulnerabilities!$C:$C,ROW()-3))</f>
      </c>
      <c r="C152" s="9" t="str">
        <f>IF(INDEX(Vulnerabilities!$D:$D,ROW()-3)="","",INDEX(Vulnerabilities!$D:$D,ROW()-3))</f>
      </c>
      <c r="D152" s="10" t="str">
        <f>IF(INDEX(Vulnerabilities!$E:$E,ROW()-3)="","",INDEX(Vulnerabilities!$E:$E,ROW()-3))</f>
      </c>
      <c r="E152" s="9" t="str">
        <f>IF(INDEX(Vulnerabilities!$F:$F,ROW()-3)="","",INDEX(Vulnerabilities!$F:$F,ROW()-3))</f>
      </c>
      <c r="F152" s="9" t="str">
        <f>IF(INDEX(Vulnerabilities!$G:$G,ROW()-3)="","",INDEX(Vulnerabilities!$G:$G,ROW()-3))</f>
      </c>
      <c r="G152" s="10" t="str">
        <f>IF(INDEX(Vulnerabilities!$H:$H,ROW()-3)="","",INDEX(Vulnerabilities!$H:$H,ROW()-3))</f>
      </c>
      <c r="H152" s="10" t="str">
        <f>IF(INDEX(Vulnerabilities!$I:$I,ROW()-3)="","",INDEX(Vulnerabilities!$I:$I,ROW()-3))</f>
      </c>
      <c r="I152" s="10" t="str">
        <f>IF(INDEX(Vulnerabilities!$J:$J,ROW()-3)="","",INDEX(Vulnerabilities!$J:$J,ROW()-3))</f>
      </c>
    </row>
    <row r="153">
      <c r="A153" s="8" t="str">
        <f t="shared" si="4"/>
      </c>
      <c r="B153" s="9" t="str">
        <f>IF(INDEX(Vulnerabilities!$C:$C,ROW()-3)="","",INDEX(Vulnerabilities!$C:$C,ROW()-3))</f>
      </c>
      <c r="C153" s="9" t="str">
        <f>IF(INDEX(Vulnerabilities!$D:$D,ROW()-3)="","",INDEX(Vulnerabilities!$D:$D,ROW()-3))</f>
      </c>
      <c r="D153" s="10" t="str">
        <f>IF(INDEX(Vulnerabilities!$E:$E,ROW()-3)="","",INDEX(Vulnerabilities!$E:$E,ROW()-3))</f>
      </c>
      <c r="E153" s="9" t="str">
        <f>IF(INDEX(Vulnerabilities!$F:$F,ROW()-3)="","",INDEX(Vulnerabilities!$F:$F,ROW()-3))</f>
      </c>
      <c r="F153" s="9" t="str">
        <f>IF(INDEX(Vulnerabilities!$G:$G,ROW()-3)="","",INDEX(Vulnerabilities!$G:$G,ROW()-3))</f>
      </c>
      <c r="G153" s="10" t="str">
        <f>IF(INDEX(Vulnerabilities!$H:$H,ROW()-3)="","",INDEX(Vulnerabilities!$H:$H,ROW()-3))</f>
      </c>
      <c r="H153" s="10" t="str">
        <f>IF(INDEX(Vulnerabilities!$I:$I,ROW()-3)="","",INDEX(Vulnerabilities!$I:$I,ROW()-3))</f>
      </c>
      <c r="I153" s="10" t="str">
        <f>IF(INDEX(Vulnerabilities!$J:$J,ROW()-3)="","",INDEX(Vulnerabilities!$J:$J,ROW()-3))</f>
      </c>
    </row>
    <row r="154">
      <c r="A154" s="8" t="str">
        <f t="shared" si="4"/>
      </c>
      <c r="B154" s="9" t="str">
        <f>IF(INDEX(Vulnerabilities!$C:$C,ROW()-3)="","",INDEX(Vulnerabilities!$C:$C,ROW()-3))</f>
      </c>
      <c r="C154" s="9" t="str">
        <f>IF(INDEX(Vulnerabilities!$D:$D,ROW()-3)="","",INDEX(Vulnerabilities!$D:$D,ROW()-3))</f>
      </c>
      <c r="D154" s="10" t="str">
        <f>IF(INDEX(Vulnerabilities!$E:$E,ROW()-3)="","",INDEX(Vulnerabilities!$E:$E,ROW()-3))</f>
      </c>
      <c r="E154" s="9" t="str">
        <f>IF(INDEX(Vulnerabilities!$F:$F,ROW()-3)="","",INDEX(Vulnerabilities!$F:$F,ROW()-3))</f>
      </c>
      <c r="F154" s="9" t="str">
        <f>IF(INDEX(Vulnerabilities!$G:$G,ROW()-3)="","",INDEX(Vulnerabilities!$G:$G,ROW()-3))</f>
      </c>
      <c r="G154" s="10" t="str">
        <f>IF(INDEX(Vulnerabilities!$H:$H,ROW()-3)="","",INDEX(Vulnerabilities!$H:$H,ROW()-3))</f>
      </c>
      <c r="H154" s="10" t="str">
        <f>IF(INDEX(Vulnerabilities!$I:$I,ROW()-3)="","",INDEX(Vulnerabilities!$I:$I,ROW()-3))</f>
      </c>
      <c r="I154" s="10" t="str">
        <f>IF(INDEX(Vulnerabilities!$J:$J,ROW()-3)="","",INDEX(Vulnerabilities!$J:$J,ROW()-3))</f>
      </c>
    </row>
    <row r="155">
      <c r="A155" s="8" t="str">
        <f t="shared" si="4"/>
      </c>
      <c r="B155" s="9" t="str">
        <f>IF(INDEX(Vulnerabilities!$C:$C,ROW()-3)="","",INDEX(Vulnerabilities!$C:$C,ROW()-3))</f>
      </c>
      <c r="C155" s="9" t="str">
        <f>IF(INDEX(Vulnerabilities!$D:$D,ROW()-3)="","",INDEX(Vulnerabilities!$D:$D,ROW()-3))</f>
      </c>
      <c r="D155" s="10" t="str">
        <f>IF(INDEX(Vulnerabilities!$E:$E,ROW()-3)="","",INDEX(Vulnerabilities!$E:$E,ROW()-3))</f>
      </c>
      <c r="E155" s="9" t="str">
        <f>IF(INDEX(Vulnerabilities!$F:$F,ROW()-3)="","",INDEX(Vulnerabilities!$F:$F,ROW()-3))</f>
      </c>
      <c r="F155" s="9" t="str">
        <f>IF(INDEX(Vulnerabilities!$G:$G,ROW()-3)="","",INDEX(Vulnerabilities!$G:$G,ROW()-3))</f>
      </c>
      <c r="G155" s="10" t="str">
        <f>IF(INDEX(Vulnerabilities!$H:$H,ROW()-3)="","",INDEX(Vulnerabilities!$H:$H,ROW()-3))</f>
      </c>
      <c r="H155" s="10" t="str">
        <f>IF(INDEX(Vulnerabilities!$I:$I,ROW()-3)="","",INDEX(Vulnerabilities!$I:$I,ROW()-3))</f>
      </c>
      <c r="I155" s="10" t="str">
        <f>IF(INDEX(Vulnerabilities!$J:$J,ROW()-3)="","",INDEX(Vulnerabilities!$J:$J,ROW()-3))</f>
      </c>
    </row>
    <row r="156">
      <c r="A156" s="8" t="str">
        <f t="shared" si="4"/>
      </c>
      <c r="B156" s="9" t="str">
        <f>IF(INDEX(Vulnerabilities!$C:$C,ROW()-3)="","",INDEX(Vulnerabilities!$C:$C,ROW()-3))</f>
      </c>
      <c r="C156" s="9" t="str">
        <f>IF(INDEX(Vulnerabilities!$D:$D,ROW()-3)="","",INDEX(Vulnerabilities!$D:$D,ROW()-3))</f>
      </c>
      <c r="D156" s="10" t="str">
        <f>IF(INDEX(Vulnerabilities!$E:$E,ROW()-3)="","",INDEX(Vulnerabilities!$E:$E,ROW()-3))</f>
      </c>
      <c r="E156" s="9" t="str">
        <f>IF(INDEX(Vulnerabilities!$F:$F,ROW()-3)="","",INDEX(Vulnerabilities!$F:$F,ROW()-3))</f>
      </c>
      <c r="F156" s="9" t="str">
        <f>IF(INDEX(Vulnerabilities!$G:$G,ROW()-3)="","",INDEX(Vulnerabilities!$G:$G,ROW()-3))</f>
      </c>
      <c r="G156" s="10" t="str">
        <f>IF(INDEX(Vulnerabilities!$H:$H,ROW()-3)="","",INDEX(Vulnerabilities!$H:$H,ROW()-3))</f>
      </c>
      <c r="H156" s="10" t="str">
        <f>IF(INDEX(Vulnerabilities!$I:$I,ROW()-3)="","",INDEX(Vulnerabilities!$I:$I,ROW()-3))</f>
      </c>
      <c r="I156" s="10" t="str">
        <f>IF(INDEX(Vulnerabilities!$J:$J,ROW()-3)="","",INDEX(Vulnerabilities!$J:$J,ROW()-3))</f>
      </c>
    </row>
    <row r="157">
      <c r="A157" s="8" t="str">
        <f t="shared" si="4"/>
      </c>
      <c r="B157" s="9" t="str">
        <f>IF(INDEX(Vulnerabilities!$C:$C,ROW()-3)="","",INDEX(Vulnerabilities!$C:$C,ROW()-3))</f>
      </c>
      <c r="C157" s="9" t="str">
        <f>IF(INDEX(Vulnerabilities!$D:$D,ROW()-3)="","",INDEX(Vulnerabilities!$D:$D,ROW()-3))</f>
      </c>
      <c r="D157" s="10" t="str">
        <f>IF(INDEX(Vulnerabilities!$E:$E,ROW()-3)="","",INDEX(Vulnerabilities!$E:$E,ROW()-3))</f>
      </c>
      <c r="E157" s="9" t="str">
        <f>IF(INDEX(Vulnerabilities!$F:$F,ROW()-3)="","",INDEX(Vulnerabilities!$F:$F,ROW()-3))</f>
      </c>
      <c r="F157" s="9" t="str">
        <f>IF(INDEX(Vulnerabilities!$G:$G,ROW()-3)="","",INDEX(Vulnerabilities!$G:$G,ROW()-3))</f>
      </c>
      <c r="G157" s="10" t="str">
        <f>IF(INDEX(Vulnerabilities!$H:$H,ROW()-3)="","",INDEX(Vulnerabilities!$H:$H,ROW()-3))</f>
      </c>
      <c r="H157" s="10" t="str">
        <f>IF(INDEX(Vulnerabilities!$I:$I,ROW()-3)="","",INDEX(Vulnerabilities!$I:$I,ROW()-3))</f>
      </c>
      <c r="I157" s="10" t="str">
        <f>IF(INDEX(Vulnerabilities!$J:$J,ROW()-3)="","",INDEX(Vulnerabilities!$J:$J,ROW()-3))</f>
      </c>
    </row>
    <row r="158">
      <c r="A158" s="8" t="str">
        <f t="shared" si="4"/>
      </c>
      <c r="B158" s="9" t="str">
        <f>IF(INDEX(Vulnerabilities!$C:$C,ROW()-3)="","",INDEX(Vulnerabilities!$C:$C,ROW()-3))</f>
      </c>
      <c r="C158" s="9" t="str">
        <f>IF(INDEX(Vulnerabilities!$D:$D,ROW()-3)="","",INDEX(Vulnerabilities!$D:$D,ROW()-3))</f>
      </c>
      <c r="D158" s="10" t="str">
        <f>IF(INDEX(Vulnerabilities!$E:$E,ROW()-3)="","",INDEX(Vulnerabilities!$E:$E,ROW()-3))</f>
      </c>
      <c r="E158" s="9" t="str">
        <f>IF(INDEX(Vulnerabilities!$F:$F,ROW()-3)="","",INDEX(Vulnerabilities!$F:$F,ROW()-3))</f>
      </c>
      <c r="F158" s="9" t="str">
        <f>IF(INDEX(Vulnerabilities!$G:$G,ROW()-3)="","",INDEX(Vulnerabilities!$G:$G,ROW()-3))</f>
      </c>
      <c r="G158" s="10" t="str">
        <f>IF(INDEX(Vulnerabilities!$H:$H,ROW()-3)="","",INDEX(Vulnerabilities!$H:$H,ROW()-3))</f>
      </c>
      <c r="H158" s="10" t="str">
        <f>IF(INDEX(Vulnerabilities!$I:$I,ROW()-3)="","",INDEX(Vulnerabilities!$I:$I,ROW()-3))</f>
      </c>
      <c r="I158" s="10" t="str">
        <f>IF(INDEX(Vulnerabilities!$J:$J,ROW()-3)="","",INDEX(Vulnerabilities!$J:$J,ROW()-3))</f>
      </c>
    </row>
    <row r="159">
      <c r="A159" s="8" t="str">
        <f t="shared" si="4"/>
      </c>
      <c r="B159" s="9" t="str">
        <f>IF(INDEX(Vulnerabilities!$C:$C,ROW()-3)="","",INDEX(Vulnerabilities!$C:$C,ROW()-3))</f>
      </c>
      <c r="C159" s="9" t="str">
        <f>IF(INDEX(Vulnerabilities!$D:$D,ROW()-3)="","",INDEX(Vulnerabilities!$D:$D,ROW()-3))</f>
      </c>
      <c r="D159" s="10" t="str">
        <f>IF(INDEX(Vulnerabilities!$E:$E,ROW()-3)="","",INDEX(Vulnerabilities!$E:$E,ROW()-3))</f>
      </c>
      <c r="E159" s="9" t="str">
        <f>IF(INDEX(Vulnerabilities!$F:$F,ROW()-3)="","",INDEX(Vulnerabilities!$F:$F,ROW()-3))</f>
      </c>
      <c r="F159" s="9" t="str">
        <f>IF(INDEX(Vulnerabilities!$G:$G,ROW()-3)="","",INDEX(Vulnerabilities!$G:$G,ROW()-3))</f>
      </c>
      <c r="G159" s="10" t="str">
        <f>IF(INDEX(Vulnerabilities!$H:$H,ROW()-3)="","",INDEX(Vulnerabilities!$H:$H,ROW()-3))</f>
      </c>
      <c r="H159" s="10" t="str">
        <f>IF(INDEX(Vulnerabilities!$I:$I,ROW()-3)="","",INDEX(Vulnerabilities!$I:$I,ROW()-3))</f>
      </c>
      <c r="I159" s="10" t="str">
        <f>IF(INDEX(Vulnerabilities!$J:$J,ROW()-3)="","",INDEX(Vulnerabilities!$J:$J,ROW()-3))</f>
      </c>
    </row>
    <row r="160">
      <c r="A160" s="8" t="str">
        <f t="shared" si="4"/>
      </c>
      <c r="B160" s="9" t="str">
        <f>IF(INDEX(Vulnerabilities!$C:$C,ROW()-3)="","",INDEX(Vulnerabilities!$C:$C,ROW()-3))</f>
      </c>
      <c r="C160" s="9" t="str">
        <f>IF(INDEX(Vulnerabilities!$D:$D,ROW()-3)="","",INDEX(Vulnerabilities!$D:$D,ROW()-3))</f>
      </c>
      <c r="D160" s="10" t="str">
        <f>IF(INDEX(Vulnerabilities!$E:$E,ROW()-3)="","",INDEX(Vulnerabilities!$E:$E,ROW()-3))</f>
      </c>
      <c r="E160" s="9" t="str">
        <f>IF(INDEX(Vulnerabilities!$F:$F,ROW()-3)="","",INDEX(Vulnerabilities!$F:$F,ROW()-3))</f>
      </c>
      <c r="F160" s="9" t="str">
        <f>IF(INDEX(Vulnerabilities!$G:$G,ROW()-3)="","",INDEX(Vulnerabilities!$G:$G,ROW()-3))</f>
      </c>
      <c r="G160" s="10" t="str">
        <f>IF(INDEX(Vulnerabilities!$H:$H,ROW()-3)="","",INDEX(Vulnerabilities!$H:$H,ROW()-3))</f>
      </c>
      <c r="H160" s="10" t="str">
        <f>IF(INDEX(Vulnerabilities!$I:$I,ROW()-3)="","",INDEX(Vulnerabilities!$I:$I,ROW()-3))</f>
      </c>
      <c r="I160" s="10" t="str">
        <f>IF(INDEX(Vulnerabilities!$J:$J,ROW()-3)="","",INDEX(Vulnerabilities!$J:$J,ROW()-3))</f>
      </c>
    </row>
    <row r="161">
      <c r="A161" s="8" t="str">
        <f t="shared" si="4"/>
      </c>
      <c r="B161" s="9" t="str">
        <f>IF(INDEX(Vulnerabilities!$C:$C,ROW()-3)="","",INDEX(Vulnerabilities!$C:$C,ROW()-3))</f>
      </c>
      <c r="C161" s="9" t="str">
        <f>IF(INDEX(Vulnerabilities!$D:$D,ROW()-3)="","",INDEX(Vulnerabilities!$D:$D,ROW()-3))</f>
      </c>
      <c r="D161" s="10" t="str">
        <f>IF(INDEX(Vulnerabilities!$E:$E,ROW()-3)="","",INDEX(Vulnerabilities!$E:$E,ROW()-3))</f>
      </c>
      <c r="E161" s="9" t="str">
        <f>IF(INDEX(Vulnerabilities!$F:$F,ROW()-3)="","",INDEX(Vulnerabilities!$F:$F,ROW()-3))</f>
      </c>
      <c r="F161" s="9" t="str">
        <f>IF(INDEX(Vulnerabilities!$G:$G,ROW()-3)="","",INDEX(Vulnerabilities!$G:$G,ROW()-3))</f>
      </c>
      <c r="G161" s="10" t="str">
        <f>IF(INDEX(Vulnerabilities!$H:$H,ROW()-3)="","",INDEX(Vulnerabilities!$H:$H,ROW()-3))</f>
      </c>
      <c r="H161" s="10" t="str">
        <f>IF(INDEX(Vulnerabilities!$I:$I,ROW()-3)="","",INDEX(Vulnerabilities!$I:$I,ROW()-3))</f>
      </c>
      <c r="I161" s="10" t="str">
        <f>IF(INDEX(Vulnerabilities!$J:$J,ROW()-3)="","",INDEX(Vulnerabilities!$J:$J,ROW()-3))</f>
      </c>
    </row>
    <row r="162">
      <c r="A162" s="8" t="str">
        <f t="shared" si="4"/>
      </c>
      <c r="B162" s="9" t="str">
        <f>IF(INDEX(Vulnerabilities!$C:$C,ROW()-3)="","",INDEX(Vulnerabilities!$C:$C,ROW()-3))</f>
      </c>
      <c r="C162" s="9" t="str">
        <f>IF(INDEX(Vulnerabilities!$D:$D,ROW()-3)="","",INDEX(Vulnerabilities!$D:$D,ROW()-3))</f>
      </c>
      <c r="D162" s="10" t="str">
        <f>IF(INDEX(Vulnerabilities!$E:$E,ROW()-3)="","",INDEX(Vulnerabilities!$E:$E,ROW()-3))</f>
      </c>
      <c r="E162" s="9" t="str">
        <f>IF(INDEX(Vulnerabilities!$F:$F,ROW()-3)="","",INDEX(Vulnerabilities!$F:$F,ROW()-3))</f>
      </c>
      <c r="F162" s="9" t="str">
        <f>IF(INDEX(Vulnerabilities!$G:$G,ROW()-3)="","",INDEX(Vulnerabilities!$G:$G,ROW()-3))</f>
      </c>
      <c r="G162" s="10" t="str">
        <f>IF(INDEX(Vulnerabilities!$H:$H,ROW()-3)="","",INDEX(Vulnerabilities!$H:$H,ROW()-3))</f>
      </c>
      <c r="H162" s="10" t="str">
        <f>IF(INDEX(Vulnerabilities!$I:$I,ROW()-3)="","",INDEX(Vulnerabilities!$I:$I,ROW()-3))</f>
      </c>
      <c r="I162" s="10" t="str">
        <f>IF(INDEX(Vulnerabilities!$J:$J,ROW()-3)="","",INDEX(Vulnerabilities!$J:$J,ROW()-3))</f>
      </c>
    </row>
    <row r="163">
      <c r="A163" s="8" t="str">
        <f t="shared" si="4"/>
      </c>
      <c r="B163" s="9" t="str">
        <f>IF(INDEX(Vulnerabilities!$C:$C,ROW()-3)="","",INDEX(Vulnerabilities!$C:$C,ROW()-3))</f>
      </c>
      <c r="C163" s="9" t="str">
        <f>IF(INDEX(Vulnerabilities!$D:$D,ROW()-3)="","",INDEX(Vulnerabilities!$D:$D,ROW()-3))</f>
      </c>
      <c r="D163" s="10" t="str">
        <f>IF(INDEX(Vulnerabilities!$E:$E,ROW()-3)="","",INDEX(Vulnerabilities!$E:$E,ROW()-3))</f>
      </c>
      <c r="E163" s="9" t="str">
        <f>IF(INDEX(Vulnerabilities!$F:$F,ROW()-3)="","",INDEX(Vulnerabilities!$F:$F,ROW()-3))</f>
      </c>
      <c r="F163" s="9" t="str">
        <f>IF(INDEX(Vulnerabilities!$G:$G,ROW()-3)="","",INDEX(Vulnerabilities!$G:$G,ROW()-3))</f>
      </c>
      <c r="G163" s="10" t="str">
        <f>IF(INDEX(Vulnerabilities!$H:$H,ROW()-3)="","",INDEX(Vulnerabilities!$H:$H,ROW()-3))</f>
      </c>
      <c r="H163" s="10" t="str">
        <f>IF(INDEX(Vulnerabilities!$I:$I,ROW()-3)="","",INDEX(Vulnerabilities!$I:$I,ROW()-3))</f>
      </c>
      <c r="I163" s="10" t="str">
        <f>IF(INDEX(Vulnerabilities!$J:$J,ROW()-3)="","",INDEX(Vulnerabilities!$J:$J,ROW()-3))</f>
      </c>
    </row>
    <row r="164">
      <c r="A164" s="8" t="str">
        <f t="shared" si="4"/>
      </c>
      <c r="B164" s="9" t="str">
        <f>IF(INDEX(Vulnerabilities!$C:$C,ROW()-3)="","",INDEX(Vulnerabilities!$C:$C,ROW()-3))</f>
      </c>
      <c r="C164" s="9" t="str">
        <f>IF(INDEX(Vulnerabilities!$D:$D,ROW()-3)="","",INDEX(Vulnerabilities!$D:$D,ROW()-3))</f>
      </c>
      <c r="D164" s="10" t="str">
        <f>IF(INDEX(Vulnerabilities!$E:$E,ROW()-3)="","",INDEX(Vulnerabilities!$E:$E,ROW()-3))</f>
      </c>
      <c r="E164" s="9" t="str">
        <f>IF(INDEX(Vulnerabilities!$F:$F,ROW()-3)="","",INDEX(Vulnerabilities!$F:$F,ROW()-3))</f>
      </c>
      <c r="F164" s="9" t="str">
        <f>IF(INDEX(Vulnerabilities!$G:$G,ROW()-3)="","",INDEX(Vulnerabilities!$G:$G,ROW()-3))</f>
      </c>
      <c r="G164" s="10" t="str">
        <f>IF(INDEX(Vulnerabilities!$H:$H,ROW()-3)="","",INDEX(Vulnerabilities!$H:$H,ROW()-3))</f>
      </c>
      <c r="H164" s="10" t="str">
        <f>IF(INDEX(Vulnerabilities!$I:$I,ROW()-3)="","",INDEX(Vulnerabilities!$I:$I,ROW()-3))</f>
      </c>
      <c r="I164" s="10" t="str">
        <f>IF(INDEX(Vulnerabilities!$J:$J,ROW()-3)="","",INDEX(Vulnerabilities!$J:$J,ROW()-3))</f>
      </c>
    </row>
    <row r="165">
      <c r="A165" s="8" t="str">
        <f t="shared" si="4"/>
      </c>
      <c r="B165" s="9" t="str">
        <f>IF(INDEX(Vulnerabilities!$C:$C,ROW()-3)="","",INDEX(Vulnerabilities!$C:$C,ROW()-3))</f>
      </c>
      <c r="C165" s="9" t="str">
        <f>IF(INDEX(Vulnerabilities!$D:$D,ROW()-3)="","",INDEX(Vulnerabilities!$D:$D,ROW()-3))</f>
      </c>
      <c r="D165" s="10" t="str">
        <f>IF(INDEX(Vulnerabilities!$E:$E,ROW()-3)="","",INDEX(Vulnerabilities!$E:$E,ROW()-3))</f>
      </c>
      <c r="E165" s="9" t="str">
        <f>IF(INDEX(Vulnerabilities!$F:$F,ROW()-3)="","",INDEX(Vulnerabilities!$F:$F,ROW()-3))</f>
      </c>
      <c r="F165" s="9" t="str">
        <f>IF(INDEX(Vulnerabilities!$G:$G,ROW()-3)="","",INDEX(Vulnerabilities!$G:$G,ROW()-3))</f>
      </c>
      <c r="G165" s="10" t="str">
        <f>IF(INDEX(Vulnerabilities!$H:$H,ROW()-3)="","",INDEX(Vulnerabilities!$H:$H,ROW()-3))</f>
      </c>
      <c r="H165" s="10" t="str">
        <f>IF(INDEX(Vulnerabilities!$I:$I,ROW()-3)="","",INDEX(Vulnerabilities!$I:$I,ROW()-3))</f>
      </c>
      <c r="I165" s="10" t="str">
        <f>IF(INDEX(Vulnerabilities!$J:$J,ROW()-3)="","",INDEX(Vulnerabilities!$J:$J,ROW()-3))</f>
      </c>
    </row>
    <row r="166">
      <c r="A166" s="8" t="str">
        <f t="shared" si="4"/>
      </c>
      <c r="B166" s="9" t="str">
        <f>IF(INDEX(Vulnerabilities!$C:$C,ROW()-3)="","",INDEX(Vulnerabilities!$C:$C,ROW()-3))</f>
      </c>
      <c r="C166" s="9" t="str">
        <f>IF(INDEX(Vulnerabilities!$D:$D,ROW()-3)="","",INDEX(Vulnerabilities!$D:$D,ROW()-3))</f>
      </c>
      <c r="D166" s="10" t="str">
        <f>IF(INDEX(Vulnerabilities!$E:$E,ROW()-3)="","",INDEX(Vulnerabilities!$E:$E,ROW()-3))</f>
      </c>
      <c r="E166" s="9" t="str">
        <f>IF(INDEX(Vulnerabilities!$F:$F,ROW()-3)="","",INDEX(Vulnerabilities!$F:$F,ROW()-3))</f>
      </c>
      <c r="F166" s="9" t="str">
        <f>IF(INDEX(Vulnerabilities!$G:$G,ROW()-3)="","",INDEX(Vulnerabilities!$G:$G,ROW()-3))</f>
      </c>
      <c r="G166" s="10" t="str">
        <f>IF(INDEX(Vulnerabilities!$H:$H,ROW()-3)="","",INDEX(Vulnerabilities!$H:$H,ROW()-3))</f>
      </c>
      <c r="H166" s="10" t="str">
        <f>IF(INDEX(Vulnerabilities!$I:$I,ROW()-3)="","",INDEX(Vulnerabilities!$I:$I,ROW()-3))</f>
      </c>
      <c r="I166" s="10" t="str">
        <f>IF(INDEX(Vulnerabilities!$J:$J,ROW()-3)="","",INDEX(Vulnerabilities!$J:$J,ROW()-3))</f>
      </c>
    </row>
    <row r="167">
      <c r="A167" s="8" t="str">
        <f t="shared" si="4"/>
      </c>
      <c r="B167" s="9" t="str">
        <f>IF(INDEX(Vulnerabilities!$C:$C,ROW()-3)="","",INDEX(Vulnerabilities!$C:$C,ROW()-3))</f>
      </c>
      <c r="C167" s="9" t="str">
        <f>IF(INDEX(Vulnerabilities!$D:$D,ROW()-3)="","",INDEX(Vulnerabilities!$D:$D,ROW()-3))</f>
      </c>
      <c r="D167" s="10" t="str">
        <f>IF(INDEX(Vulnerabilities!$E:$E,ROW()-3)="","",INDEX(Vulnerabilities!$E:$E,ROW()-3))</f>
      </c>
      <c r="E167" s="9" t="str">
        <f>IF(INDEX(Vulnerabilities!$F:$F,ROW()-3)="","",INDEX(Vulnerabilities!$F:$F,ROW()-3))</f>
      </c>
      <c r="F167" s="9" t="str">
        <f>IF(INDEX(Vulnerabilities!$G:$G,ROW()-3)="","",INDEX(Vulnerabilities!$G:$G,ROW()-3))</f>
      </c>
      <c r="G167" s="10" t="str">
        <f>IF(INDEX(Vulnerabilities!$H:$H,ROW()-3)="","",INDEX(Vulnerabilities!$H:$H,ROW()-3))</f>
      </c>
      <c r="H167" s="10" t="str">
        <f>IF(INDEX(Vulnerabilities!$I:$I,ROW()-3)="","",INDEX(Vulnerabilities!$I:$I,ROW()-3))</f>
      </c>
      <c r="I167" s="10" t="str">
        <f>IF(INDEX(Vulnerabilities!$J:$J,ROW()-3)="","",INDEX(Vulnerabilities!$J:$J,ROW()-3))</f>
      </c>
    </row>
    <row r="168">
      <c r="A168" s="8" t="str">
        <f t="shared" si="4"/>
      </c>
      <c r="B168" s="9" t="str">
        <f>IF(INDEX(Vulnerabilities!$C:$C,ROW()-3)="","",INDEX(Vulnerabilities!$C:$C,ROW()-3))</f>
      </c>
      <c r="C168" s="9" t="str">
        <f>IF(INDEX(Vulnerabilities!$D:$D,ROW()-3)="","",INDEX(Vulnerabilities!$D:$D,ROW()-3))</f>
      </c>
      <c r="D168" s="10" t="str">
        <f>IF(INDEX(Vulnerabilities!$E:$E,ROW()-3)="","",INDEX(Vulnerabilities!$E:$E,ROW()-3))</f>
      </c>
      <c r="E168" s="9" t="str">
        <f>IF(INDEX(Vulnerabilities!$F:$F,ROW()-3)="","",INDEX(Vulnerabilities!$F:$F,ROW()-3))</f>
      </c>
      <c r="F168" s="9" t="str">
        <f>IF(INDEX(Vulnerabilities!$G:$G,ROW()-3)="","",INDEX(Vulnerabilities!$G:$G,ROW()-3))</f>
      </c>
      <c r="G168" s="10" t="str">
        <f>IF(INDEX(Vulnerabilities!$H:$H,ROW()-3)="","",INDEX(Vulnerabilities!$H:$H,ROW()-3))</f>
      </c>
      <c r="H168" s="10" t="str">
        <f>IF(INDEX(Vulnerabilities!$I:$I,ROW()-3)="","",INDEX(Vulnerabilities!$I:$I,ROW()-3))</f>
      </c>
      <c r="I168" s="10" t="str">
        <f>IF(INDEX(Vulnerabilities!$J:$J,ROW()-3)="","",INDEX(Vulnerabilities!$J:$J,ROW()-3))</f>
      </c>
    </row>
    <row r="169">
      <c r="A169" s="8" t="str">
        <f t="shared" si="4"/>
      </c>
      <c r="B169" s="9" t="str">
        <f>IF(INDEX(Vulnerabilities!$C:$C,ROW()-3)="","",INDEX(Vulnerabilities!$C:$C,ROW()-3))</f>
      </c>
      <c r="C169" s="9" t="str">
        <f>IF(INDEX(Vulnerabilities!$D:$D,ROW()-3)="","",INDEX(Vulnerabilities!$D:$D,ROW()-3))</f>
      </c>
      <c r="D169" s="10" t="str">
        <f>IF(INDEX(Vulnerabilities!$E:$E,ROW()-3)="","",INDEX(Vulnerabilities!$E:$E,ROW()-3))</f>
      </c>
      <c r="E169" s="9" t="str">
        <f>IF(INDEX(Vulnerabilities!$F:$F,ROW()-3)="","",INDEX(Vulnerabilities!$F:$F,ROW()-3))</f>
      </c>
      <c r="F169" s="9" t="str">
        <f>IF(INDEX(Vulnerabilities!$G:$G,ROW()-3)="","",INDEX(Vulnerabilities!$G:$G,ROW()-3))</f>
      </c>
      <c r="G169" s="10" t="str">
        <f>IF(INDEX(Vulnerabilities!$H:$H,ROW()-3)="","",INDEX(Vulnerabilities!$H:$H,ROW()-3))</f>
      </c>
      <c r="H169" s="10" t="str">
        <f>IF(INDEX(Vulnerabilities!$I:$I,ROW()-3)="","",INDEX(Vulnerabilities!$I:$I,ROW()-3))</f>
      </c>
      <c r="I169" s="10" t="str">
        <f>IF(INDEX(Vulnerabilities!$J:$J,ROW()-3)="","",INDEX(Vulnerabilities!$J:$J,ROW()-3))</f>
      </c>
    </row>
    <row r="170">
      <c r="A170" s="8" t="str">
        <f t="shared" si="4"/>
      </c>
      <c r="B170" s="9" t="str">
        <f>IF(INDEX(Vulnerabilities!$C:$C,ROW()-3)="","",INDEX(Vulnerabilities!$C:$C,ROW()-3))</f>
      </c>
      <c r="C170" s="9" t="str">
        <f>IF(INDEX(Vulnerabilities!$D:$D,ROW()-3)="","",INDEX(Vulnerabilities!$D:$D,ROW()-3))</f>
      </c>
      <c r="D170" s="10" t="str">
        <f>IF(INDEX(Vulnerabilities!$E:$E,ROW()-3)="","",INDEX(Vulnerabilities!$E:$E,ROW()-3))</f>
      </c>
      <c r="E170" s="9" t="str">
        <f>IF(INDEX(Vulnerabilities!$F:$F,ROW()-3)="","",INDEX(Vulnerabilities!$F:$F,ROW()-3))</f>
      </c>
      <c r="F170" s="9" t="str">
        <f>IF(INDEX(Vulnerabilities!$G:$G,ROW()-3)="","",INDEX(Vulnerabilities!$G:$G,ROW()-3))</f>
      </c>
      <c r="G170" s="10" t="str">
        <f>IF(INDEX(Vulnerabilities!$H:$H,ROW()-3)="","",INDEX(Vulnerabilities!$H:$H,ROW()-3))</f>
      </c>
      <c r="H170" s="10" t="str">
        <f>IF(INDEX(Vulnerabilities!$I:$I,ROW()-3)="","",INDEX(Vulnerabilities!$I:$I,ROW()-3))</f>
      </c>
      <c r="I170" s="10" t="str">
        <f>IF(INDEX(Vulnerabilities!$J:$J,ROW()-3)="","",INDEX(Vulnerabilities!$J:$J,ROW()-3))</f>
      </c>
    </row>
    <row r="171">
      <c r="A171" s="8" t="str">
        <f t="shared" si="4"/>
      </c>
      <c r="B171" s="9" t="str">
        <f>IF(INDEX(Vulnerabilities!$C:$C,ROW()-3)="","",INDEX(Vulnerabilities!$C:$C,ROW()-3))</f>
      </c>
      <c r="C171" s="9" t="str">
        <f>IF(INDEX(Vulnerabilities!$D:$D,ROW()-3)="","",INDEX(Vulnerabilities!$D:$D,ROW()-3))</f>
      </c>
      <c r="D171" s="10" t="str">
        <f>IF(INDEX(Vulnerabilities!$E:$E,ROW()-3)="","",INDEX(Vulnerabilities!$E:$E,ROW()-3))</f>
      </c>
      <c r="E171" s="9" t="str">
        <f>IF(INDEX(Vulnerabilities!$F:$F,ROW()-3)="","",INDEX(Vulnerabilities!$F:$F,ROW()-3))</f>
      </c>
      <c r="F171" s="9" t="str">
        <f>IF(INDEX(Vulnerabilities!$G:$G,ROW()-3)="","",INDEX(Vulnerabilities!$G:$G,ROW()-3))</f>
      </c>
      <c r="G171" s="10" t="str">
        <f>IF(INDEX(Vulnerabilities!$H:$H,ROW()-3)="","",INDEX(Vulnerabilities!$H:$H,ROW()-3))</f>
      </c>
      <c r="H171" s="10" t="str">
        <f>IF(INDEX(Vulnerabilities!$I:$I,ROW()-3)="","",INDEX(Vulnerabilities!$I:$I,ROW()-3))</f>
      </c>
      <c r="I171" s="10" t="str">
        <f>IF(INDEX(Vulnerabilities!$J:$J,ROW()-3)="","",INDEX(Vulnerabilities!$J:$J,ROW()-3))</f>
      </c>
    </row>
    <row r="172">
      <c r="A172" s="8" t="str">
        <f t="shared" si="4"/>
      </c>
      <c r="B172" s="9" t="str">
        <f>IF(INDEX(Vulnerabilities!$C:$C,ROW()-3)="","",INDEX(Vulnerabilities!$C:$C,ROW()-3))</f>
      </c>
      <c r="C172" s="9" t="str">
        <f>IF(INDEX(Vulnerabilities!$D:$D,ROW()-3)="","",INDEX(Vulnerabilities!$D:$D,ROW()-3))</f>
      </c>
      <c r="D172" s="10" t="str">
        <f>IF(INDEX(Vulnerabilities!$E:$E,ROW()-3)="","",INDEX(Vulnerabilities!$E:$E,ROW()-3))</f>
      </c>
      <c r="E172" s="9" t="str">
        <f>IF(INDEX(Vulnerabilities!$F:$F,ROW()-3)="","",INDEX(Vulnerabilities!$F:$F,ROW()-3))</f>
      </c>
      <c r="F172" s="9" t="str">
        <f>IF(INDEX(Vulnerabilities!$G:$G,ROW()-3)="","",INDEX(Vulnerabilities!$G:$G,ROW()-3))</f>
      </c>
      <c r="G172" s="10" t="str">
        <f>IF(INDEX(Vulnerabilities!$H:$H,ROW()-3)="","",INDEX(Vulnerabilities!$H:$H,ROW()-3))</f>
      </c>
      <c r="H172" s="10" t="str">
        <f>IF(INDEX(Vulnerabilities!$I:$I,ROW()-3)="","",INDEX(Vulnerabilities!$I:$I,ROW()-3))</f>
      </c>
      <c r="I172" s="10" t="str">
        <f>IF(INDEX(Vulnerabilities!$J:$J,ROW()-3)="","",INDEX(Vulnerabilities!$J:$J,ROW()-3))</f>
      </c>
    </row>
    <row r="173">
      <c r="A173" s="8" t="str">
        <f t="shared" si="4"/>
      </c>
      <c r="B173" s="9" t="str">
        <f>IF(INDEX(Vulnerabilities!$C:$C,ROW()-3)="","",INDEX(Vulnerabilities!$C:$C,ROW()-3))</f>
      </c>
      <c r="C173" s="9" t="str">
        <f>IF(INDEX(Vulnerabilities!$D:$D,ROW()-3)="","",INDEX(Vulnerabilities!$D:$D,ROW()-3))</f>
      </c>
      <c r="D173" s="10" t="str">
        <f>IF(INDEX(Vulnerabilities!$E:$E,ROW()-3)="","",INDEX(Vulnerabilities!$E:$E,ROW()-3))</f>
      </c>
      <c r="E173" s="9" t="str">
        <f>IF(INDEX(Vulnerabilities!$F:$F,ROW()-3)="","",INDEX(Vulnerabilities!$F:$F,ROW()-3))</f>
      </c>
      <c r="F173" s="9" t="str">
        <f>IF(INDEX(Vulnerabilities!$G:$G,ROW()-3)="","",INDEX(Vulnerabilities!$G:$G,ROW()-3))</f>
      </c>
      <c r="G173" s="10" t="str">
        <f>IF(INDEX(Vulnerabilities!$H:$H,ROW()-3)="","",INDEX(Vulnerabilities!$H:$H,ROW()-3))</f>
      </c>
      <c r="H173" s="10" t="str">
        <f>IF(INDEX(Vulnerabilities!$I:$I,ROW()-3)="","",INDEX(Vulnerabilities!$I:$I,ROW()-3))</f>
      </c>
      <c r="I173" s="10" t="str">
        <f>IF(INDEX(Vulnerabilities!$J:$J,ROW()-3)="","",INDEX(Vulnerabilities!$J:$J,ROW()-3))</f>
      </c>
    </row>
    <row r="174">
      <c r="A174" s="8" t="str">
        <f t="shared" si="4"/>
      </c>
      <c r="B174" s="9" t="str">
        <f>IF(INDEX(Vulnerabilities!$C:$C,ROW()-3)="","",INDEX(Vulnerabilities!$C:$C,ROW()-3))</f>
      </c>
      <c r="C174" s="9" t="str">
        <f>IF(INDEX(Vulnerabilities!$D:$D,ROW()-3)="","",INDEX(Vulnerabilities!$D:$D,ROW()-3))</f>
      </c>
      <c r="D174" s="10" t="str">
        <f>IF(INDEX(Vulnerabilities!$E:$E,ROW()-3)="","",INDEX(Vulnerabilities!$E:$E,ROW()-3))</f>
      </c>
      <c r="E174" s="9" t="str">
        <f>IF(INDEX(Vulnerabilities!$F:$F,ROW()-3)="","",INDEX(Vulnerabilities!$F:$F,ROW()-3))</f>
      </c>
      <c r="F174" s="9" t="str">
        <f>IF(INDEX(Vulnerabilities!$G:$G,ROW()-3)="","",INDEX(Vulnerabilities!$G:$G,ROW()-3))</f>
      </c>
      <c r="G174" s="10" t="str">
        <f>IF(INDEX(Vulnerabilities!$H:$H,ROW()-3)="","",INDEX(Vulnerabilities!$H:$H,ROW()-3))</f>
      </c>
      <c r="H174" s="10" t="str">
        <f>IF(INDEX(Vulnerabilities!$I:$I,ROW()-3)="","",INDEX(Vulnerabilities!$I:$I,ROW()-3))</f>
      </c>
      <c r="I174" s="10" t="str">
        <f>IF(INDEX(Vulnerabilities!$J:$J,ROW()-3)="","",INDEX(Vulnerabilities!$J:$J,ROW()-3))</f>
      </c>
    </row>
    <row r="175">
      <c r="A175" s="8" t="str">
        <f t="shared" si="4"/>
      </c>
      <c r="B175" s="9" t="str">
        <f>IF(INDEX(Vulnerabilities!$C:$C,ROW()-3)="","",INDEX(Vulnerabilities!$C:$C,ROW()-3))</f>
      </c>
      <c r="C175" s="9" t="str">
        <f>IF(INDEX(Vulnerabilities!$D:$D,ROW()-3)="","",INDEX(Vulnerabilities!$D:$D,ROW()-3))</f>
      </c>
      <c r="D175" s="10" t="str">
        <f>IF(INDEX(Vulnerabilities!$E:$E,ROW()-3)="","",INDEX(Vulnerabilities!$E:$E,ROW()-3))</f>
      </c>
      <c r="E175" s="9" t="str">
        <f>IF(INDEX(Vulnerabilities!$F:$F,ROW()-3)="","",INDEX(Vulnerabilities!$F:$F,ROW()-3))</f>
      </c>
      <c r="F175" s="9" t="str">
        <f>IF(INDEX(Vulnerabilities!$G:$G,ROW()-3)="","",INDEX(Vulnerabilities!$G:$G,ROW()-3))</f>
      </c>
      <c r="G175" s="10" t="str">
        <f>IF(INDEX(Vulnerabilities!$H:$H,ROW()-3)="","",INDEX(Vulnerabilities!$H:$H,ROW()-3))</f>
      </c>
      <c r="H175" s="10" t="str">
        <f>IF(INDEX(Vulnerabilities!$I:$I,ROW()-3)="","",INDEX(Vulnerabilities!$I:$I,ROW()-3))</f>
      </c>
      <c r="I175" s="10" t="str">
        <f>IF(INDEX(Vulnerabilities!$J:$J,ROW()-3)="","",INDEX(Vulnerabilities!$J:$J,ROW()-3))</f>
      </c>
    </row>
    <row r="176">
      <c r="A176" s="8" t="str">
        <f t="shared" si="4"/>
      </c>
      <c r="B176" s="9" t="str">
        <f>IF(INDEX(Vulnerabilities!$C:$C,ROW()-3)="","",INDEX(Vulnerabilities!$C:$C,ROW()-3))</f>
      </c>
      <c r="C176" s="9" t="str">
        <f>IF(INDEX(Vulnerabilities!$D:$D,ROW()-3)="","",INDEX(Vulnerabilities!$D:$D,ROW()-3))</f>
      </c>
      <c r="D176" s="10" t="str">
        <f>IF(INDEX(Vulnerabilities!$E:$E,ROW()-3)="","",INDEX(Vulnerabilities!$E:$E,ROW()-3))</f>
      </c>
      <c r="E176" s="9" t="str">
        <f>IF(INDEX(Vulnerabilities!$F:$F,ROW()-3)="","",INDEX(Vulnerabilities!$F:$F,ROW()-3))</f>
      </c>
      <c r="F176" s="9" t="str">
        <f>IF(INDEX(Vulnerabilities!$G:$G,ROW()-3)="","",INDEX(Vulnerabilities!$G:$G,ROW()-3))</f>
      </c>
      <c r="G176" s="10" t="str">
        <f>IF(INDEX(Vulnerabilities!$H:$H,ROW()-3)="","",INDEX(Vulnerabilities!$H:$H,ROW()-3))</f>
      </c>
      <c r="H176" s="10" t="str">
        <f>IF(INDEX(Vulnerabilities!$I:$I,ROW()-3)="","",INDEX(Vulnerabilities!$I:$I,ROW()-3))</f>
      </c>
      <c r="I176" s="10" t="str">
        <f>IF(INDEX(Vulnerabilities!$J:$J,ROW()-3)="","",INDEX(Vulnerabilities!$J:$J,ROW()-3))</f>
      </c>
    </row>
    <row r="177">
      <c r="A177" s="8" t="str">
        <f t="shared" si="4"/>
      </c>
      <c r="B177" s="9" t="str">
        <f>IF(INDEX(Vulnerabilities!$C:$C,ROW()-3)="","",INDEX(Vulnerabilities!$C:$C,ROW()-3))</f>
      </c>
      <c r="C177" s="9" t="str">
        <f>IF(INDEX(Vulnerabilities!$D:$D,ROW()-3)="","",INDEX(Vulnerabilities!$D:$D,ROW()-3))</f>
      </c>
      <c r="D177" s="10" t="str">
        <f>IF(INDEX(Vulnerabilities!$E:$E,ROW()-3)="","",INDEX(Vulnerabilities!$E:$E,ROW()-3))</f>
      </c>
      <c r="E177" s="9" t="str">
        <f>IF(INDEX(Vulnerabilities!$F:$F,ROW()-3)="","",INDEX(Vulnerabilities!$F:$F,ROW()-3))</f>
      </c>
      <c r="F177" s="9" t="str">
        <f>IF(INDEX(Vulnerabilities!$G:$G,ROW()-3)="","",INDEX(Vulnerabilities!$G:$G,ROW()-3))</f>
      </c>
      <c r="G177" s="10" t="str">
        <f>IF(INDEX(Vulnerabilities!$H:$H,ROW()-3)="","",INDEX(Vulnerabilities!$H:$H,ROW()-3))</f>
      </c>
      <c r="H177" s="10" t="str">
        <f>IF(INDEX(Vulnerabilities!$I:$I,ROW()-3)="","",INDEX(Vulnerabilities!$I:$I,ROW()-3))</f>
      </c>
      <c r="I177" s="10" t="str">
        <f>IF(INDEX(Vulnerabilities!$J:$J,ROW()-3)="","",INDEX(Vulnerabilities!$J:$J,ROW()-3))</f>
      </c>
    </row>
    <row r="178">
      <c r="A178" s="8" t="str">
        <f t="shared" si="4"/>
      </c>
      <c r="B178" s="9" t="str">
        <f>IF(INDEX(Vulnerabilities!$C:$C,ROW()-3)="","",INDEX(Vulnerabilities!$C:$C,ROW()-3))</f>
      </c>
      <c r="C178" s="9" t="str">
        <f>IF(INDEX(Vulnerabilities!$D:$D,ROW()-3)="","",INDEX(Vulnerabilities!$D:$D,ROW()-3))</f>
      </c>
      <c r="D178" s="10" t="str">
        <f>IF(INDEX(Vulnerabilities!$E:$E,ROW()-3)="","",INDEX(Vulnerabilities!$E:$E,ROW()-3))</f>
      </c>
      <c r="E178" s="9" t="str">
        <f>IF(INDEX(Vulnerabilities!$F:$F,ROW()-3)="","",INDEX(Vulnerabilities!$F:$F,ROW()-3))</f>
      </c>
      <c r="F178" s="9" t="str">
        <f>IF(INDEX(Vulnerabilities!$G:$G,ROW()-3)="","",INDEX(Vulnerabilities!$G:$G,ROW()-3))</f>
      </c>
      <c r="G178" s="10" t="str">
        <f>IF(INDEX(Vulnerabilities!$H:$H,ROW()-3)="","",INDEX(Vulnerabilities!$H:$H,ROW()-3))</f>
      </c>
      <c r="H178" s="10" t="str">
        <f>IF(INDEX(Vulnerabilities!$I:$I,ROW()-3)="","",INDEX(Vulnerabilities!$I:$I,ROW()-3))</f>
      </c>
      <c r="I178" s="10" t="str">
        <f>IF(INDEX(Vulnerabilities!$J:$J,ROW()-3)="","",INDEX(Vulnerabilities!$J:$J,ROW()-3))</f>
      </c>
    </row>
    <row r="179">
      <c r="A179" s="8" t="str">
        <f t="shared" si="4"/>
      </c>
      <c r="B179" s="9" t="str">
        <f>IF(INDEX(Vulnerabilities!$C:$C,ROW()-3)="","",INDEX(Vulnerabilities!$C:$C,ROW()-3))</f>
      </c>
      <c r="C179" s="9" t="str">
        <f>IF(INDEX(Vulnerabilities!$D:$D,ROW()-3)="","",INDEX(Vulnerabilities!$D:$D,ROW()-3))</f>
      </c>
      <c r="D179" s="10" t="str">
        <f>IF(INDEX(Vulnerabilities!$E:$E,ROW()-3)="","",INDEX(Vulnerabilities!$E:$E,ROW()-3))</f>
      </c>
      <c r="E179" s="9" t="str">
        <f>IF(INDEX(Vulnerabilities!$F:$F,ROW()-3)="","",INDEX(Vulnerabilities!$F:$F,ROW()-3))</f>
      </c>
      <c r="F179" s="9" t="str">
        <f>IF(INDEX(Vulnerabilities!$G:$G,ROW()-3)="","",INDEX(Vulnerabilities!$G:$G,ROW()-3))</f>
      </c>
      <c r="G179" s="10" t="str">
        <f>IF(INDEX(Vulnerabilities!$H:$H,ROW()-3)="","",INDEX(Vulnerabilities!$H:$H,ROW()-3))</f>
      </c>
      <c r="H179" s="10" t="str">
        <f>IF(INDEX(Vulnerabilities!$I:$I,ROW()-3)="","",INDEX(Vulnerabilities!$I:$I,ROW()-3))</f>
      </c>
      <c r="I179" s="10" t="str">
        <f>IF(INDEX(Vulnerabilities!$J:$J,ROW()-3)="","",INDEX(Vulnerabilities!$J:$J,ROW()-3))</f>
      </c>
    </row>
    <row r="180">
      <c r="A180" s="8" t="str">
        <f t="shared" si="4"/>
      </c>
      <c r="B180" s="9" t="str">
        <f>IF(INDEX(Vulnerabilities!$C:$C,ROW()-3)="","",INDEX(Vulnerabilities!$C:$C,ROW()-3))</f>
      </c>
      <c r="C180" s="9" t="str">
        <f>IF(INDEX(Vulnerabilities!$D:$D,ROW()-3)="","",INDEX(Vulnerabilities!$D:$D,ROW()-3))</f>
      </c>
      <c r="D180" s="10" t="str">
        <f>IF(INDEX(Vulnerabilities!$E:$E,ROW()-3)="","",INDEX(Vulnerabilities!$E:$E,ROW()-3))</f>
      </c>
      <c r="E180" s="9" t="str">
        <f>IF(INDEX(Vulnerabilities!$F:$F,ROW()-3)="","",INDEX(Vulnerabilities!$F:$F,ROW()-3))</f>
      </c>
      <c r="F180" s="9" t="str">
        <f>IF(INDEX(Vulnerabilities!$G:$G,ROW()-3)="","",INDEX(Vulnerabilities!$G:$G,ROW()-3))</f>
      </c>
      <c r="G180" s="10" t="str">
        <f>IF(INDEX(Vulnerabilities!$H:$H,ROW()-3)="","",INDEX(Vulnerabilities!$H:$H,ROW()-3))</f>
      </c>
      <c r="H180" s="10" t="str">
        <f>IF(INDEX(Vulnerabilities!$I:$I,ROW()-3)="","",INDEX(Vulnerabilities!$I:$I,ROW()-3))</f>
      </c>
      <c r="I180" s="10" t="str">
        <f>IF(INDEX(Vulnerabilities!$J:$J,ROW()-3)="","",INDEX(Vulnerabilities!$J:$J,ROW()-3))</f>
      </c>
    </row>
    <row r="181">
      <c r="A181" s="8" t="str">
        <f t="shared" si="4"/>
      </c>
      <c r="B181" s="9" t="str">
        <f>IF(INDEX(Vulnerabilities!$C:$C,ROW()-3)="","",INDEX(Vulnerabilities!$C:$C,ROW()-3))</f>
      </c>
      <c r="C181" s="9" t="str">
        <f>IF(INDEX(Vulnerabilities!$D:$D,ROW()-3)="","",INDEX(Vulnerabilities!$D:$D,ROW()-3))</f>
      </c>
      <c r="D181" s="10" t="str">
        <f>IF(INDEX(Vulnerabilities!$E:$E,ROW()-3)="","",INDEX(Vulnerabilities!$E:$E,ROW()-3))</f>
      </c>
      <c r="E181" s="9" t="str">
        <f>IF(INDEX(Vulnerabilities!$F:$F,ROW()-3)="","",INDEX(Vulnerabilities!$F:$F,ROW()-3))</f>
      </c>
      <c r="F181" s="9" t="str">
        <f>IF(INDEX(Vulnerabilities!$G:$G,ROW()-3)="","",INDEX(Vulnerabilities!$G:$G,ROW()-3))</f>
      </c>
      <c r="G181" s="10" t="str">
        <f>IF(INDEX(Vulnerabilities!$H:$H,ROW()-3)="","",INDEX(Vulnerabilities!$H:$H,ROW()-3))</f>
      </c>
      <c r="H181" s="10" t="str">
        <f>IF(INDEX(Vulnerabilities!$I:$I,ROW()-3)="","",INDEX(Vulnerabilities!$I:$I,ROW()-3))</f>
      </c>
      <c r="I181" s="10" t="str">
        <f>IF(INDEX(Vulnerabilities!$J:$J,ROW()-3)="","",INDEX(Vulnerabilities!$J:$J,ROW()-3))</f>
      </c>
    </row>
    <row r="182">
      <c r="A182" s="8" t="str">
        <f t="shared" si="4"/>
      </c>
      <c r="B182" s="9" t="str">
        <f>IF(INDEX(Vulnerabilities!$C:$C,ROW()-3)="","",INDEX(Vulnerabilities!$C:$C,ROW()-3))</f>
      </c>
      <c r="C182" s="9" t="str">
        <f>IF(INDEX(Vulnerabilities!$D:$D,ROW()-3)="","",INDEX(Vulnerabilities!$D:$D,ROW()-3))</f>
      </c>
      <c r="D182" s="10" t="str">
        <f>IF(INDEX(Vulnerabilities!$E:$E,ROW()-3)="","",INDEX(Vulnerabilities!$E:$E,ROW()-3))</f>
      </c>
      <c r="E182" s="9" t="str">
        <f>IF(INDEX(Vulnerabilities!$F:$F,ROW()-3)="","",INDEX(Vulnerabilities!$F:$F,ROW()-3))</f>
      </c>
      <c r="F182" s="9" t="str">
        <f>IF(INDEX(Vulnerabilities!$G:$G,ROW()-3)="","",INDEX(Vulnerabilities!$G:$G,ROW()-3))</f>
      </c>
      <c r="G182" s="10" t="str">
        <f>IF(INDEX(Vulnerabilities!$H:$H,ROW()-3)="","",INDEX(Vulnerabilities!$H:$H,ROW()-3))</f>
      </c>
      <c r="H182" s="10" t="str">
        <f>IF(INDEX(Vulnerabilities!$I:$I,ROW()-3)="","",INDEX(Vulnerabilities!$I:$I,ROW()-3))</f>
      </c>
      <c r="I182" s="10" t="str">
        <f>IF(INDEX(Vulnerabilities!$J:$J,ROW()-3)="","",INDEX(Vulnerabilities!$J:$J,ROW()-3))</f>
      </c>
    </row>
    <row r="183">
      <c r="A183" s="8" t="str">
        <f t="shared" si="4"/>
      </c>
      <c r="B183" s="9" t="str">
        <f>IF(INDEX(Vulnerabilities!$C:$C,ROW()-3)="","",INDEX(Vulnerabilities!$C:$C,ROW()-3))</f>
      </c>
      <c r="C183" s="9" t="str">
        <f>IF(INDEX(Vulnerabilities!$D:$D,ROW()-3)="","",INDEX(Vulnerabilities!$D:$D,ROW()-3))</f>
      </c>
      <c r="D183" s="10" t="str">
        <f>IF(INDEX(Vulnerabilities!$E:$E,ROW()-3)="","",INDEX(Vulnerabilities!$E:$E,ROW()-3))</f>
      </c>
      <c r="E183" s="9" t="str">
        <f>IF(INDEX(Vulnerabilities!$F:$F,ROW()-3)="","",INDEX(Vulnerabilities!$F:$F,ROW()-3))</f>
      </c>
      <c r="F183" s="9" t="str">
        <f>IF(INDEX(Vulnerabilities!$G:$G,ROW()-3)="","",INDEX(Vulnerabilities!$G:$G,ROW()-3))</f>
      </c>
      <c r="G183" s="10" t="str">
        <f>IF(INDEX(Vulnerabilities!$H:$H,ROW()-3)="","",INDEX(Vulnerabilities!$H:$H,ROW()-3))</f>
      </c>
      <c r="H183" s="10" t="str">
        <f>IF(INDEX(Vulnerabilities!$I:$I,ROW()-3)="","",INDEX(Vulnerabilities!$I:$I,ROW()-3))</f>
      </c>
      <c r="I183" s="10" t="str">
        <f>IF(INDEX(Vulnerabilities!$J:$J,ROW()-3)="","",INDEX(Vulnerabilities!$J:$J,ROW()-3))</f>
      </c>
    </row>
    <row r="184">
      <c r="A184" s="8" t="str">
        <f t="shared" si="4"/>
      </c>
      <c r="B184" s="9" t="str">
        <f>IF(INDEX(Vulnerabilities!$C:$C,ROW()-3)="","",INDEX(Vulnerabilities!$C:$C,ROW()-3))</f>
      </c>
      <c r="C184" s="9" t="str">
        <f>IF(INDEX(Vulnerabilities!$D:$D,ROW()-3)="","",INDEX(Vulnerabilities!$D:$D,ROW()-3))</f>
      </c>
      <c r="D184" s="10" t="str">
        <f>IF(INDEX(Vulnerabilities!$E:$E,ROW()-3)="","",INDEX(Vulnerabilities!$E:$E,ROW()-3))</f>
      </c>
      <c r="E184" s="9" t="str">
        <f>IF(INDEX(Vulnerabilities!$F:$F,ROW()-3)="","",INDEX(Vulnerabilities!$F:$F,ROW()-3))</f>
      </c>
      <c r="F184" s="9" t="str">
        <f>IF(INDEX(Vulnerabilities!$G:$G,ROW()-3)="","",INDEX(Vulnerabilities!$G:$G,ROW()-3))</f>
      </c>
      <c r="G184" s="10" t="str">
        <f>IF(INDEX(Vulnerabilities!$H:$H,ROW()-3)="","",INDEX(Vulnerabilities!$H:$H,ROW()-3))</f>
      </c>
      <c r="H184" s="10" t="str">
        <f>IF(INDEX(Vulnerabilities!$I:$I,ROW()-3)="","",INDEX(Vulnerabilities!$I:$I,ROW()-3))</f>
      </c>
      <c r="I184" s="10" t="str">
        <f>IF(INDEX(Vulnerabilities!$J:$J,ROW()-3)="","",INDEX(Vulnerabilities!$J:$J,ROW()-3))</f>
      </c>
    </row>
    <row r="185">
      <c r="A185" s="8" t="str">
        <f t="shared" si="4"/>
      </c>
      <c r="B185" s="9" t="str">
        <f>IF(INDEX(Vulnerabilities!$C:$C,ROW()-3)="","",INDEX(Vulnerabilities!$C:$C,ROW()-3))</f>
      </c>
      <c r="C185" s="9" t="str">
        <f>IF(INDEX(Vulnerabilities!$D:$D,ROW()-3)="","",INDEX(Vulnerabilities!$D:$D,ROW()-3))</f>
      </c>
      <c r="D185" s="10" t="str">
        <f>IF(INDEX(Vulnerabilities!$E:$E,ROW()-3)="","",INDEX(Vulnerabilities!$E:$E,ROW()-3))</f>
      </c>
      <c r="E185" s="9" t="str">
        <f>IF(INDEX(Vulnerabilities!$F:$F,ROW()-3)="","",INDEX(Vulnerabilities!$F:$F,ROW()-3))</f>
      </c>
      <c r="F185" s="9" t="str">
        <f>IF(INDEX(Vulnerabilities!$G:$G,ROW()-3)="","",INDEX(Vulnerabilities!$G:$G,ROW()-3))</f>
      </c>
      <c r="G185" s="10" t="str">
        <f>IF(INDEX(Vulnerabilities!$H:$H,ROW()-3)="","",INDEX(Vulnerabilities!$H:$H,ROW()-3))</f>
      </c>
      <c r="H185" s="10" t="str">
        <f>IF(INDEX(Vulnerabilities!$I:$I,ROW()-3)="","",INDEX(Vulnerabilities!$I:$I,ROW()-3))</f>
      </c>
      <c r="I185" s="10" t="str">
        <f>IF(INDEX(Vulnerabilities!$J:$J,ROW()-3)="","",INDEX(Vulnerabilities!$J:$J,ROW()-3))</f>
      </c>
    </row>
    <row r="186">
      <c r="A186" s="8" t="str">
        <f t="shared" si="4"/>
      </c>
      <c r="B186" s="9" t="str">
        <f>IF(INDEX(Vulnerabilities!$C:$C,ROW()-3)="","",INDEX(Vulnerabilities!$C:$C,ROW()-3))</f>
      </c>
      <c r="C186" s="9" t="str">
        <f>IF(INDEX(Vulnerabilities!$D:$D,ROW()-3)="","",INDEX(Vulnerabilities!$D:$D,ROW()-3))</f>
      </c>
      <c r="D186" s="10" t="str">
        <f>IF(INDEX(Vulnerabilities!$E:$E,ROW()-3)="","",INDEX(Vulnerabilities!$E:$E,ROW()-3))</f>
      </c>
      <c r="E186" s="9" t="str">
        <f>IF(INDEX(Vulnerabilities!$F:$F,ROW()-3)="","",INDEX(Vulnerabilities!$F:$F,ROW()-3))</f>
      </c>
      <c r="F186" s="9" t="str">
        <f>IF(INDEX(Vulnerabilities!$G:$G,ROW()-3)="","",INDEX(Vulnerabilities!$G:$G,ROW()-3))</f>
      </c>
      <c r="G186" s="10" t="str">
        <f>IF(INDEX(Vulnerabilities!$H:$H,ROW()-3)="","",INDEX(Vulnerabilities!$H:$H,ROW()-3))</f>
      </c>
      <c r="H186" s="10" t="str">
        <f>IF(INDEX(Vulnerabilities!$I:$I,ROW()-3)="","",INDEX(Vulnerabilities!$I:$I,ROW()-3))</f>
      </c>
      <c r="I186" s="10" t="str">
        <f>IF(INDEX(Vulnerabilities!$J:$J,ROW()-3)="","",INDEX(Vulnerabilities!$J:$J,ROW()-3))</f>
      </c>
    </row>
    <row r="187">
      <c r="A187" s="8" t="str">
        <f t="shared" si="4"/>
      </c>
      <c r="B187" s="9" t="str">
        <f>IF(INDEX(Vulnerabilities!$C:$C,ROW()-3)="","",INDEX(Vulnerabilities!$C:$C,ROW()-3))</f>
      </c>
      <c r="C187" s="9" t="str">
        <f>IF(INDEX(Vulnerabilities!$D:$D,ROW()-3)="","",INDEX(Vulnerabilities!$D:$D,ROW()-3))</f>
      </c>
      <c r="D187" s="10" t="str">
        <f>IF(INDEX(Vulnerabilities!$E:$E,ROW()-3)="","",INDEX(Vulnerabilities!$E:$E,ROW()-3))</f>
      </c>
      <c r="E187" s="9" t="str">
        <f>IF(INDEX(Vulnerabilities!$F:$F,ROW()-3)="","",INDEX(Vulnerabilities!$F:$F,ROW()-3))</f>
      </c>
      <c r="F187" s="9" t="str">
        <f>IF(INDEX(Vulnerabilities!$G:$G,ROW()-3)="","",INDEX(Vulnerabilities!$G:$G,ROW()-3))</f>
      </c>
      <c r="G187" s="10" t="str">
        <f>IF(INDEX(Vulnerabilities!$H:$H,ROW()-3)="","",INDEX(Vulnerabilities!$H:$H,ROW()-3))</f>
      </c>
      <c r="H187" s="10" t="str">
        <f>IF(INDEX(Vulnerabilities!$I:$I,ROW()-3)="","",INDEX(Vulnerabilities!$I:$I,ROW()-3))</f>
      </c>
      <c r="I187" s="10" t="str">
        <f>IF(INDEX(Vulnerabilities!$J:$J,ROW()-3)="","",INDEX(Vulnerabilities!$J:$J,ROW()-3))</f>
      </c>
    </row>
    <row r="188">
      <c r="A188" s="8" t="str">
        <f t="shared" si="4"/>
      </c>
      <c r="B188" s="9" t="str">
        <f>IF(INDEX(Vulnerabilities!$C:$C,ROW()-3)="","",INDEX(Vulnerabilities!$C:$C,ROW()-3))</f>
      </c>
      <c r="C188" s="9" t="str">
        <f>IF(INDEX(Vulnerabilities!$D:$D,ROW()-3)="","",INDEX(Vulnerabilities!$D:$D,ROW()-3))</f>
      </c>
      <c r="D188" s="10" t="str">
        <f>IF(INDEX(Vulnerabilities!$E:$E,ROW()-3)="","",INDEX(Vulnerabilities!$E:$E,ROW()-3))</f>
      </c>
      <c r="E188" s="9" t="str">
        <f>IF(INDEX(Vulnerabilities!$F:$F,ROW()-3)="","",INDEX(Vulnerabilities!$F:$F,ROW()-3))</f>
      </c>
      <c r="F188" s="9" t="str">
        <f>IF(INDEX(Vulnerabilities!$G:$G,ROW()-3)="","",INDEX(Vulnerabilities!$G:$G,ROW()-3))</f>
      </c>
      <c r="G188" s="10" t="str">
        <f>IF(INDEX(Vulnerabilities!$H:$H,ROW()-3)="","",INDEX(Vulnerabilities!$H:$H,ROW()-3))</f>
      </c>
      <c r="H188" s="10" t="str">
        <f>IF(INDEX(Vulnerabilities!$I:$I,ROW()-3)="","",INDEX(Vulnerabilities!$I:$I,ROW()-3))</f>
      </c>
      <c r="I188" s="10" t="str">
        <f>IF(INDEX(Vulnerabilities!$J:$J,ROW()-3)="","",INDEX(Vulnerabilities!$J:$J,ROW()-3))</f>
      </c>
    </row>
    <row r="189">
      <c r="A189" s="8" t="str">
        <f t="shared" si="4"/>
      </c>
      <c r="B189" s="9" t="str">
        <f>IF(INDEX(Vulnerabilities!$C:$C,ROW()-3)="","",INDEX(Vulnerabilities!$C:$C,ROW()-3))</f>
      </c>
      <c r="C189" s="9" t="str">
        <f>IF(INDEX(Vulnerabilities!$D:$D,ROW()-3)="","",INDEX(Vulnerabilities!$D:$D,ROW()-3))</f>
      </c>
      <c r="D189" s="10" t="str">
        <f>IF(INDEX(Vulnerabilities!$E:$E,ROW()-3)="","",INDEX(Vulnerabilities!$E:$E,ROW()-3))</f>
      </c>
      <c r="E189" s="9" t="str">
        <f>IF(INDEX(Vulnerabilities!$F:$F,ROW()-3)="","",INDEX(Vulnerabilities!$F:$F,ROW()-3))</f>
      </c>
      <c r="F189" s="9" t="str">
        <f>IF(INDEX(Vulnerabilities!$G:$G,ROW()-3)="","",INDEX(Vulnerabilities!$G:$G,ROW()-3))</f>
      </c>
      <c r="G189" s="10" t="str">
        <f>IF(INDEX(Vulnerabilities!$H:$H,ROW()-3)="","",INDEX(Vulnerabilities!$H:$H,ROW()-3))</f>
      </c>
      <c r="H189" s="10" t="str">
        <f>IF(INDEX(Vulnerabilities!$I:$I,ROW()-3)="","",INDEX(Vulnerabilities!$I:$I,ROW()-3))</f>
      </c>
      <c r="I189" s="10" t="str">
        <f>IF(INDEX(Vulnerabilities!$J:$J,ROW()-3)="","",INDEX(Vulnerabilities!$J:$J,ROW()-3))</f>
      </c>
    </row>
    <row r="190">
      <c r="A190" s="8" t="str">
        <f t="shared" si="4"/>
      </c>
      <c r="B190" s="9" t="str">
        <f>IF(INDEX(Vulnerabilities!$C:$C,ROW()-3)="","",INDEX(Vulnerabilities!$C:$C,ROW()-3))</f>
      </c>
      <c r="C190" s="9" t="str">
        <f>IF(INDEX(Vulnerabilities!$D:$D,ROW()-3)="","",INDEX(Vulnerabilities!$D:$D,ROW()-3))</f>
      </c>
      <c r="D190" s="10" t="str">
        <f>IF(INDEX(Vulnerabilities!$E:$E,ROW()-3)="","",INDEX(Vulnerabilities!$E:$E,ROW()-3))</f>
      </c>
      <c r="E190" s="9" t="str">
        <f>IF(INDEX(Vulnerabilities!$F:$F,ROW()-3)="","",INDEX(Vulnerabilities!$F:$F,ROW()-3))</f>
      </c>
      <c r="F190" s="9" t="str">
        <f>IF(INDEX(Vulnerabilities!$G:$G,ROW()-3)="","",INDEX(Vulnerabilities!$G:$G,ROW()-3))</f>
      </c>
      <c r="G190" s="10" t="str">
        <f>IF(INDEX(Vulnerabilities!$H:$H,ROW()-3)="","",INDEX(Vulnerabilities!$H:$H,ROW()-3))</f>
      </c>
      <c r="H190" s="10" t="str">
        <f>IF(INDEX(Vulnerabilities!$I:$I,ROW()-3)="","",INDEX(Vulnerabilities!$I:$I,ROW()-3))</f>
      </c>
      <c r="I190" s="10" t="str">
        <f>IF(INDEX(Vulnerabilities!$J:$J,ROW()-3)="","",INDEX(Vulnerabilities!$J:$J,ROW()-3))</f>
      </c>
    </row>
    <row r="191">
      <c r="A191" s="8" t="str">
        <f t="shared" si="4"/>
      </c>
      <c r="B191" s="9" t="str">
        <f>IF(INDEX(Vulnerabilities!$C:$C,ROW()-3)="","",INDEX(Vulnerabilities!$C:$C,ROW()-3))</f>
      </c>
      <c r="C191" s="9" t="str">
        <f>IF(INDEX(Vulnerabilities!$D:$D,ROW()-3)="","",INDEX(Vulnerabilities!$D:$D,ROW()-3))</f>
      </c>
      <c r="D191" s="10" t="str">
        <f>IF(INDEX(Vulnerabilities!$E:$E,ROW()-3)="","",INDEX(Vulnerabilities!$E:$E,ROW()-3))</f>
      </c>
      <c r="E191" s="9" t="str">
        <f>IF(INDEX(Vulnerabilities!$F:$F,ROW()-3)="","",INDEX(Vulnerabilities!$F:$F,ROW()-3))</f>
      </c>
      <c r="F191" s="9" t="str">
        <f>IF(INDEX(Vulnerabilities!$G:$G,ROW()-3)="","",INDEX(Vulnerabilities!$G:$G,ROW()-3))</f>
      </c>
      <c r="G191" s="10" t="str">
        <f>IF(INDEX(Vulnerabilities!$H:$H,ROW()-3)="","",INDEX(Vulnerabilities!$H:$H,ROW()-3))</f>
      </c>
      <c r="H191" s="10" t="str">
        <f>IF(INDEX(Vulnerabilities!$I:$I,ROW()-3)="","",INDEX(Vulnerabilities!$I:$I,ROW()-3))</f>
      </c>
      <c r="I191" s="10" t="str">
        <f>IF(INDEX(Vulnerabilities!$J:$J,ROW()-3)="","",INDEX(Vulnerabilities!$J:$J,ROW()-3))</f>
      </c>
    </row>
    <row r="192">
      <c r="A192" s="8" t="str">
        <f t="shared" si="4"/>
      </c>
      <c r="B192" s="9" t="str">
        <f>IF(INDEX(Vulnerabilities!$C:$C,ROW()-3)="","",INDEX(Vulnerabilities!$C:$C,ROW()-3))</f>
      </c>
      <c r="C192" s="9" t="str">
        <f>IF(INDEX(Vulnerabilities!$D:$D,ROW()-3)="","",INDEX(Vulnerabilities!$D:$D,ROW()-3))</f>
      </c>
      <c r="D192" s="10" t="str">
        <f>IF(INDEX(Vulnerabilities!$E:$E,ROW()-3)="","",INDEX(Vulnerabilities!$E:$E,ROW()-3))</f>
      </c>
      <c r="E192" s="9" t="str">
        <f>IF(INDEX(Vulnerabilities!$F:$F,ROW()-3)="","",INDEX(Vulnerabilities!$F:$F,ROW()-3))</f>
      </c>
      <c r="F192" s="9" t="str">
        <f>IF(INDEX(Vulnerabilities!$G:$G,ROW()-3)="","",INDEX(Vulnerabilities!$G:$G,ROW()-3))</f>
      </c>
      <c r="G192" s="10" t="str">
        <f>IF(INDEX(Vulnerabilities!$H:$H,ROW()-3)="","",INDEX(Vulnerabilities!$H:$H,ROW()-3))</f>
      </c>
      <c r="H192" s="10" t="str">
        <f>IF(INDEX(Vulnerabilities!$I:$I,ROW()-3)="","",INDEX(Vulnerabilities!$I:$I,ROW()-3))</f>
      </c>
      <c r="I192" s="10" t="str">
        <f>IF(INDEX(Vulnerabilities!$J:$J,ROW()-3)="","",INDEX(Vulnerabilities!$J:$J,ROW()-3))</f>
      </c>
    </row>
    <row r="193">
      <c r="A193" s="8" t="str">
        <f t="shared" si="4"/>
      </c>
      <c r="B193" s="9" t="str">
        <f>IF(INDEX(Vulnerabilities!$C:$C,ROW()-3)="","",INDEX(Vulnerabilities!$C:$C,ROW()-3))</f>
      </c>
      <c r="C193" s="9" t="str">
        <f>IF(INDEX(Vulnerabilities!$D:$D,ROW()-3)="","",INDEX(Vulnerabilities!$D:$D,ROW()-3))</f>
      </c>
      <c r="D193" s="10" t="str">
        <f>IF(INDEX(Vulnerabilities!$E:$E,ROW()-3)="","",INDEX(Vulnerabilities!$E:$E,ROW()-3))</f>
      </c>
      <c r="E193" s="9" t="str">
        <f>IF(INDEX(Vulnerabilities!$F:$F,ROW()-3)="","",INDEX(Vulnerabilities!$F:$F,ROW()-3))</f>
      </c>
      <c r="F193" s="9" t="str">
        <f>IF(INDEX(Vulnerabilities!$G:$G,ROW()-3)="","",INDEX(Vulnerabilities!$G:$G,ROW()-3))</f>
      </c>
      <c r="G193" s="10" t="str">
        <f>IF(INDEX(Vulnerabilities!$H:$H,ROW()-3)="","",INDEX(Vulnerabilities!$H:$H,ROW()-3))</f>
      </c>
      <c r="H193" s="10" t="str">
        <f>IF(INDEX(Vulnerabilities!$I:$I,ROW()-3)="","",INDEX(Vulnerabilities!$I:$I,ROW()-3))</f>
      </c>
      <c r="I193" s="10" t="str">
        <f>IF(INDEX(Vulnerabilities!$J:$J,ROW()-3)="","",INDEX(Vulnerabilities!$J:$J,ROW()-3))</f>
      </c>
    </row>
    <row r="194">
      <c r="A194" s="8" t="str">
        <f t="shared" si="4"/>
      </c>
      <c r="B194" s="9" t="str">
        <f>IF(INDEX(Vulnerabilities!$C:$C,ROW()-3)="","",INDEX(Vulnerabilities!$C:$C,ROW()-3))</f>
      </c>
      <c r="C194" s="9" t="str">
        <f>IF(INDEX(Vulnerabilities!$D:$D,ROW()-3)="","",INDEX(Vulnerabilities!$D:$D,ROW()-3))</f>
      </c>
      <c r="D194" s="10" t="str">
        <f>IF(INDEX(Vulnerabilities!$E:$E,ROW()-3)="","",INDEX(Vulnerabilities!$E:$E,ROW()-3))</f>
      </c>
      <c r="E194" s="9" t="str">
        <f>IF(INDEX(Vulnerabilities!$F:$F,ROW()-3)="","",INDEX(Vulnerabilities!$F:$F,ROW()-3))</f>
      </c>
      <c r="F194" s="9" t="str">
        <f>IF(INDEX(Vulnerabilities!$G:$G,ROW()-3)="","",INDEX(Vulnerabilities!$G:$G,ROW()-3))</f>
      </c>
      <c r="G194" s="10" t="str">
        <f>IF(INDEX(Vulnerabilities!$H:$H,ROW()-3)="","",INDEX(Vulnerabilities!$H:$H,ROW()-3))</f>
      </c>
      <c r="H194" s="10" t="str">
        <f>IF(INDEX(Vulnerabilities!$I:$I,ROW()-3)="","",INDEX(Vulnerabilities!$I:$I,ROW()-3))</f>
      </c>
      <c r="I194" s="10" t="str">
        <f>IF(INDEX(Vulnerabilities!$J:$J,ROW()-3)="","",INDEX(Vulnerabilities!$J:$J,ROW()-3))</f>
      </c>
    </row>
    <row r="195">
      <c r="A195" s="8" t="str">
        <f t="shared" si="4"/>
      </c>
      <c r="B195" s="9" t="str">
        <f>IF(INDEX(Vulnerabilities!$C:$C,ROW()-3)="","",INDEX(Vulnerabilities!$C:$C,ROW()-3))</f>
      </c>
      <c r="C195" s="9" t="str">
        <f>IF(INDEX(Vulnerabilities!$D:$D,ROW()-3)="","",INDEX(Vulnerabilities!$D:$D,ROW()-3))</f>
      </c>
      <c r="D195" s="10" t="str">
        <f>IF(INDEX(Vulnerabilities!$E:$E,ROW()-3)="","",INDEX(Vulnerabilities!$E:$E,ROW()-3))</f>
      </c>
      <c r="E195" s="9" t="str">
        <f>IF(INDEX(Vulnerabilities!$F:$F,ROW()-3)="","",INDEX(Vulnerabilities!$F:$F,ROW()-3))</f>
      </c>
      <c r="F195" s="9" t="str">
        <f>IF(INDEX(Vulnerabilities!$G:$G,ROW()-3)="","",INDEX(Vulnerabilities!$G:$G,ROW()-3))</f>
      </c>
      <c r="G195" s="10" t="str">
        <f>IF(INDEX(Vulnerabilities!$H:$H,ROW()-3)="","",INDEX(Vulnerabilities!$H:$H,ROW()-3))</f>
      </c>
      <c r="H195" s="10" t="str">
        <f>IF(INDEX(Vulnerabilities!$I:$I,ROW()-3)="","",INDEX(Vulnerabilities!$I:$I,ROW()-3))</f>
      </c>
      <c r="I195" s="10" t="str">
        <f>IF(INDEX(Vulnerabilities!$J:$J,ROW()-3)="","",INDEX(Vulnerabilities!$J:$J,ROW()-3))</f>
      </c>
    </row>
    <row r="196">
      <c r="A196" s="8" t="str">
        <f t="shared" si="4"/>
      </c>
      <c r="B196" s="9" t="str">
        <f>IF(INDEX(Vulnerabilities!$C:$C,ROW()-3)="","",INDEX(Vulnerabilities!$C:$C,ROW()-3))</f>
      </c>
      <c r="C196" s="9" t="str">
        <f>IF(INDEX(Vulnerabilities!$D:$D,ROW()-3)="","",INDEX(Vulnerabilities!$D:$D,ROW()-3))</f>
      </c>
      <c r="D196" s="10" t="str">
        <f>IF(INDEX(Vulnerabilities!$E:$E,ROW()-3)="","",INDEX(Vulnerabilities!$E:$E,ROW()-3))</f>
      </c>
      <c r="E196" s="9" t="str">
        <f>IF(INDEX(Vulnerabilities!$F:$F,ROW()-3)="","",INDEX(Vulnerabilities!$F:$F,ROW()-3))</f>
      </c>
      <c r="F196" s="9" t="str">
        <f>IF(INDEX(Vulnerabilities!$G:$G,ROW()-3)="","",INDEX(Vulnerabilities!$G:$G,ROW()-3))</f>
      </c>
      <c r="G196" s="10" t="str">
        <f>IF(INDEX(Vulnerabilities!$H:$H,ROW()-3)="","",INDEX(Vulnerabilities!$H:$H,ROW()-3))</f>
      </c>
      <c r="H196" s="10" t="str">
        <f>IF(INDEX(Vulnerabilities!$I:$I,ROW()-3)="","",INDEX(Vulnerabilities!$I:$I,ROW()-3))</f>
      </c>
      <c r="I196" s="10" t="str">
        <f>IF(INDEX(Vulnerabilities!$J:$J,ROW()-3)="","",INDEX(Vulnerabilities!$J:$J,ROW()-3))</f>
      </c>
    </row>
    <row r="197">
      <c r="A197" s="8" t="str">
        <f ref="A197:A205" t="shared" si="5">IF(B197="","",ROW()-4)</f>
      </c>
      <c r="B197" s="9" t="str">
        <f>IF(INDEX(Vulnerabilities!$C:$C,ROW()-3)="","",INDEX(Vulnerabilities!$C:$C,ROW()-3))</f>
      </c>
      <c r="C197" s="9" t="str">
        <f>IF(INDEX(Vulnerabilities!$D:$D,ROW()-3)="","",INDEX(Vulnerabilities!$D:$D,ROW()-3))</f>
      </c>
      <c r="D197" s="10" t="str">
        <f>IF(INDEX(Vulnerabilities!$E:$E,ROW()-3)="","",INDEX(Vulnerabilities!$E:$E,ROW()-3))</f>
      </c>
      <c r="E197" s="9" t="str">
        <f>IF(INDEX(Vulnerabilities!$F:$F,ROW()-3)="","",INDEX(Vulnerabilities!$F:$F,ROW()-3))</f>
      </c>
      <c r="F197" s="9" t="str">
        <f>IF(INDEX(Vulnerabilities!$G:$G,ROW()-3)="","",INDEX(Vulnerabilities!$G:$G,ROW()-3))</f>
      </c>
      <c r="G197" s="10" t="str">
        <f>IF(INDEX(Vulnerabilities!$H:$H,ROW()-3)="","",INDEX(Vulnerabilities!$H:$H,ROW()-3))</f>
      </c>
      <c r="H197" s="10" t="str">
        <f>IF(INDEX(Vulnerabilities!$I:$I,ROW()-3)="","",INDEX(Vulnerabilities!$I:$I,ROW()-3))</f>
      </c>
      <c r="I197" s="10" t="str">
        <f>IF(INDEX(Vulnerabilities!$J:$J,ROW()-3)="","",INDEX(Vulnerabilities!$J:$J,ROW()-3))</f>
      </c>
    </row>
    <row r="198">
      <c r="A198" s="8" t="str">
        <f t="shared" si="5"/>
      </c>
      <c r="B198" s="9" t="str">
        <f>IF(INDEX(Vulnerabilities!$C:$C,ROW()-3)="","",INDEX(Vulnerabilities!$C:$C,ROW()-3))</f>
      </c>
      <c r="C198" s="9" t="str">
        <f>IF(INDEX(Vulnerabilities!$D:$D,ROW()-3)="","",INDEX(Vulnerabilities!$D:$D,ROW()-3))</f>
      </c>
      <c r="D198" s="10" t="str">
        <f>IF(INDEX(Vulnerabilities!$E:$E,ROW()-3)="","",INDEX(Vulnerabilities!$E:$E,ROW()-3))</f>
      </c>
      <c r="E198" s="9" t="str">
        <f>IF(INDEX(Vulnerabilities!$F:$F,ROW()-3)="","",INDEX(Vulnerabilities!$F:$F,ROW()-3))</f>
      </c>
      <c r="F198" s="9" t="str">
        <f>IF(INDEX(Vulnerabilities!$G:$G,ROW()-3)="","",INDEX(Vulnerabilities!$G:$G,ROW()-3))</f>
      </c>
      <c r="G198" s="10" t="str">
        <f>IF(INDEX(Vulnerabilities!$H:$H,ROW()-3)="","",INDEX(Vulnerabilities!$H:$H,ROW()-3))</f>
      </c>
      <c r="H198" s="10" t="str">
        <f>IF(INDEX(Vulnerabilities!$I:$I,ROW()-3)="","",INDEX(Vulnerabilities!$I:$I,ROW()-3))</f>
      </c>
      <c r="I198" s="10" t="str">
        <f>IF(INDEX(Vulnerabilities!$J:$J,ROW()-3)="","",INDEX(Vulnerabilities!$J:$J,ROW()-3))</f>
      </c>
    </row>
    <row r="199">
      <c r="A199" s="8" t="str">
        <f t="shared" si="5"/>
      </c>
      <c r="B199" s="9" t="str">
        <f>IF(INDEX(Vulnerabilities!$C:$C,ROW()-3)="","",INDEX(Vulnerabilities!$C:$C,ROW()-3))</f>
      </c>
      <c r="C199" s="9" t="str">
        <f>IF(INDEX(Vulnerabilities!$D:$D,ROW()-3)="","",INDEX(Vulnerabilities!$D:$D,ROW()-3))</f>
      </c>
      <c r="D199" s="10" t="str">
        <f>IF(INDEX(Vulnerabilities!$E:$E,ROW()-3)="","",INDEX(Vulnerabilities!$E:$E,ROW()-3))</f>
      </c>
      <c r="E199" s="9" t="str">
        <f>IF(INDEX(Vulnerabilities!$F:$F,ROW()-3)="","",INDEX(Vulnerabilities!$F:$F,ROW()-3))</f>
      </c>
      <c r="F199" s="9" t="str">
        <f>IF(INDEX(Vulnerabilities!$G:$G,ROW()-3)="","",INDEX(Vulnerabilities!$G:$G,ROW()-3))</f>
      </c>
      <c r="G199" s="10" t="str">
        <f>IF(INDEX(Vulnerabilities!$H:$H,ROW()-3)="","",INDEX(Vulnerabilities!$H:$H,ROW()-3))</f>
      </c>
      <c r="H199" s="10" t="str">
        <f>IF(INDEX(Vulnerabilities!$I:$I,ROW()-3)="","",INDEX(Vulnerabilities!$I:$I,ROW()-3))</f>
      </c>
      <c r="I199" s="10" t="str">
        <f>IF(INDEX(Vulnerabilities!$J:$J,ROW()-3)="","",INDEX(Vulnerabilities!$J:$J,ROW()-3))</f>
      </c>
    </row>
    <row r="200">
      <c r="A200" s="8" t="str">
        <f t="shared" si="5"/>
      </c>
      <c r="B200" s="9" t="str">
        <f>IF(INDEX(Vulnerabilities!$C:$C,ROW()-3)="","",INDEX(Vulnerabilities!$C:$C,ROW()-3))</f>
      </c>
      <c r="C200" s="9" t="str">
        <f>IF(INDEX(Vulnerabilities!$D:$D,ROW()-3)="","",INDEX(Vulnerabilities!$D:$D,ROW()-3))</f>
      </c>
      <c r="D200" s="10" t="str">
        <f>IF(INDEX(Vulnerabilities!$E:$E,ROW()-3)="","",INDEX(Vulnerabilities!$E:$E,ROW()-3))</f>
      </c>
      <c r="E200" s="9" t="str">
        <f>IF(INDEX(Vulnerabilities!$F:$F,ROW()-3)="","",INDEX(Vulnerabilities!$F:$F,ROW()-3))</f>
      </c>
      <c r="F200" s="9" t="str">
        <f>IF(INDEX(Vulnerabilities!$G:$G,ROW()-3)="","",INDEX(Vulnerabilities!$G:$G,ROW()-3))</f>
      </c>
      <c r="G200" s="10" t="str">
        <f>IF(INDEX(Vulnerabilities!$H:$H,ROW()-3)="","",INDEX(Vulnerabilities!$H:$H,ROW()-3))</f>
      </c>
      <c r="H200" s="10" t="str">
        <f>IF(INDEX(Vulnerabilities!$I:$I,ROW()-3)="","",INDEX(Vulnerabilities!$I:$I,ROW()-3))</f>
      </c>
      <c r="I200" s="10" t="str">
        <f>IF(INDEX(Vulnerabilities!$J:$J,ROW()-3)="","",INDEX(Vulnerabilities!$J:$J,ROW()-3))</f>
      </c>
    </row>
    <row r="201">
      <c r="A201" s="8" t="str">
        <f t="shared" si="5"/>
      </c>
      <c r="B201" s="9" t="str">
        <f>IF(INDEX(Vulnerabilities!$C:$C,ROW()-3)="","",INDEX(Vulnerabilities!$C:$C,ROW()-3))</f>
      </c>
      <c r="C201" s="9" t="str">
        <f>IF(INDEX(Vulnerabilities!$D:$D,ROW()-3)="","",INDEX(Vulnerabilities!$D:$D,ROW()-3))</f>
      </c>
      <c r="D201" s="10" t="str">
        <f>IF(INDEX(Vulnerabilities!$E:$E,ROW()-3)="","",INDEX(Vulnerabilities!$E:$E,ROW()-3))</f>
      </c>
      <c r="E201" s="9" t="str">
        <f>IF(INDEX(Vulnerabilities!$F:$F,ROW()-3)="","",INDEX(Vulnerabilities!$F:$F,ROW()-3))</f>
      </c>
      <c r="F201" s="9" t="str">
        <f>IF(INDEX(Vulnerabilities!$G:$G,ROW()-3)="","",INDEX(Vulnerabilities!$G:$G,ROW()-3))</f>
      </c>
      <c r="G201" s="10" t="str">
        <f>IF(INDEX(Vulnerabilities!$H:$H,ROW()-3)="","",INDEX(Vulnerabilities!$H:$H,ROW()-3))</f>
      </c>
      <c r="H201" s="10" t="str">
        <f>IF(INDEX(Vulnerabilities!$I:$I,ROW()-3)="","",INDEX(Vulnerabilities!$I:$I,ROW()-3))</f>
      </c>
      <c r="I201" s="10" t="str">
        <f>IF(INDEX(Vulnerabilities!$J:$J,ROW()-3)="","",INDEX(Vulnerabilities!$J:$J,ROW()-3))</f>
      </c>
    </row>
    <row r="202">
      <c r="A202" s="8" t="str">
        <f t="shared" si="5"/>
      </c>
      <c r="B202" s="9" t="str">
        <f>IF(INDEX(Vulnerabilities!$C:$C,ROW()-3)="","",INDEX(Vulnerabilities!$C:$C,ROW()-3))</f>
      </c>
      <c r="C202" s="9" t="str">
        <f>IF(INDEX(Vulnerabilities!$D:$D,ROW()-3)="","",INDEX(Vulnerabilities!$D:$D,ROW()-3))</f>
      </c>
      <c r="D202" s="10" t="str">
        <f>IF(INDEX(Vulnerabilities!$E:$E,ROW()-3)="","",INDEX(Vulnerabilities!$E:$E,ROW()-3))</f>
      </c>
      <c r="E202" s="9" t="str">
        <f>IF(INDEX(Vulnerabilities!$F:$F,ROW()-3)="","",INDEX(Vulnerabilities!$F:$F,ROW()-3))</f>
      </c>
      <c r="F202" s="9" t="str">
        <f>IF(INDEX(Vulnerabilities!$G:$G,ROW()-3)="","",INDEX(Vulnerabilities!$G:$G,ROW()-3))</f>
      </c>
      <c r="G202" s="10" t="str">
        <f>IF(INDEX(Vulnerabilities!$H:$H,ROW()-3)="","",INDEX(Vulnerabilities!$H:$H,ROW()-3))</f>
      </c>
      <c r="H202" s="10" t="str">
        <f>IF(INDEX(Vulnerabilities!$I:$I,ROW()-3)="","",INDEX(Vulnerabilities!$I:$I,ROW()-3))</f>
      </c>
      <c r="I202" s="10" t="str">
        <f>IF(INDEX(Vulnerabilities!$J:$J,ROW()-3)="","",INDEX(Vulnerabilities!$J:$J,ROW()-3))</f>
      </c>
    </row>
    <row r="203">
      <c r="A203" s="8" t="str">
        <f t="shared" si="5"/>
      </c>
      <c r="B203" s="9" t="str">
        <f>IF(INDEX(Vulnerabilities!$C:$C,ROW()-3)="","",INDEX(Vulnerabilities!$C:$C,ROW()-3))</f>
      </c>
      <c r="C203" s="9" t="str">
        <f>IF(INDEX(Vulnerabilities!$D:$D,ROW()-3)="","",INDEX(Vulnerabilities!$D:$D,ROW()-3))</f>
      </c>
      <c r="D203" s="10" t="str">
        <f>IF(INDEX(Vulnerabilities!$E:$E,ROW()-3)="","",INDEX(Vulnerabilities!$E:$E,ROW()-3))</f>
      </c>
      <c r="E203" s="9" t="str">
        <f>IF(INDEX(Vulnerabilities!$F:$F,ROW()-3)="","",INDEX(Vulnerabilities!$F:$F,ROW()-3))</f>
      </c>
      <c r="F203" s="9" t="str">
        <f>IF(INDEX(Vulnerabilities!$G:$G,ROW()-3)="","",INDEX(Vulnerabilities!$G:$G,ROW()-3))</f>
      </c>
      <c r="G203" s="10" t="str">
        <f>IF(INDEX(Vulnerabilities!$H:$H,ROW()-3)="","",INDEX(Vulnerabilities!$H:$H,ROW()-3))</f>
      </c>
      <c r="H203" s="10" t="str">
        <f>IF(INDEX(Vulnerabilities!$I:$I,ROW()-3)="","",INDEX(Vulnerabilities!$I:$I,ROW()-3))</f>
      </c>
      <c r="I203" s="10" t="str">
        <f>IF(INDEX(Vulnerabilities!$J:$J,ROW()-3)="","",INDEX(Vulnerabilities!$J:$J,ROW()-3))</f>
      </c>
    </row>
    <row r="204">
      <c r="A204" s="8" t="str">
        <f t="shared" si="5"/>
      </c>
      <c r="B204" s="9" t="str">
        <f>IF(INDEX(Vulnerabilities!$C:$C,ROW()-3)="","",INDEX(Vulnerabilities!$C:$C,ROW()-3))</f>
      </c>
      <c r="C204" s="9" t="str">
        <f>IF(INDEX(Vulnerabilities!$D:$D,ROW()-3)="","",INDEX(Vulnerabilities!$D:$D,ROW()-3))</f>
      </c>
      <c r="D204" s="10" t="str">
        <f>IF(INDEX(Vulnerabilities!$E:$E,ROW()-3)="","",INDEX(Vulnerabilities!$E:$E,ROW()-3))</f>
      </c>
      <c r="E204" s="9" t="str">
        <f>IF(INDEX(Vulnerabilities!$F:$F,ROW()-3)="","",INDEX(Vulnerabilities!$F:$F,ROW()-3))</f>
      </c>
      <c r="F204" s="9" t="str">
        <f>IF(INDEX(Vulnerabilities!$G:$G,ROW()-3)="","",INDEX(Vulnerabilities!$G:$G,ROW()-3))</f>
      </c>
      <c r="G204" s="10" t="str">
        <f>IF(INDEX(Vulnerabilities!$H:$H,ROW()-3)="","",INDEX(Vulnerabilities!$H:$H,ROW()-3))</f>
      </c>
      <c r="H204" s="10" t="str">
        <f>IF(INDEX(Vulnerabilities!$I:$I,ROW()-3)="","",INDEX(Vulnerabilities!$I:$I,ROW()-3))</f>
      </c>
      <c r="I204" s="10" t="str">
        <f>IF(INDEX(Vulnerabilities!$J:$J,ROW()-3)="","",INDEX(Vulnerabilities!$J:$J,ROW()-3))</f>
      </c>
    </row>
    <row r="205">
      <c r="A205" s="8" t="str">
        <f t="shared" si="5"/>
      </c>
      <c r="B205" s="8" t="str">
        <f>IF(INDEX(Vulnerabilities!$C:$C,ROW()-3)="","",INDEX(Vulnerabilities!$C:$C,ROW()-3))</f>
      </c>
      <c r="C205" s="8" t="str">
        <f>IF(INDEX(Vulnerabilities!$D:$D,ROW()-3)="","",INDEX(Vulnerabilities!$D:$D,ROW()-3))</f>
      </c>
      <c r="D205" s="11" t="str">
        <f>IF(INDEX(Vulnerabilities!$E:$E,ROW()-3)="","",INDEX(Vulnerabilities!$E:$E,ROW()-3))</f>
      </c>
      <c r="E205" s="8" t="str">
        <f>IF(INDEX(Vulnerabilities!$F:$F,ROW()-3)="","",INDEX(Vulnerabilities!$F:$F,ROW()-3))</f>
      </c>
      <c r="F205" s="8" t="str">
        <f>IF(INDEX(Vulnerabilities!$G:$G,ROW()-3)="","",INDEX(Vulnerabilities!$G:$G,ROW()-3))</f>
      </c>
      <c r="G205" s="11" t="str">
        <f>IF(INDEX(Vulnerabilities!$H:$H,ROW()-3)="","",INDEX(Vulnerabilities!$H:$H,ROW()-3))</f>
      </c>
      <c r="H205" s="11" t="str">
        <f>IF(INDEX(Vulnerabilities!$I:$I,ROW()-3)="","",INDEX(Vulnerabilities!$I:$I,ROW()-3))</f>
      </c>
      <c r="I205" s="11" t="str">
        <f>IF(INDEX(Vulnerabilities!$J:$J,ROW()-3)="","",INDEX(Vulnerabilities!$J:$J,ROW()-3))</f>
      </c>
    </row>
  </sheetData>
  <mergeCells>
    <mergeCell ref="A3:I3"/>
  </mergeCells>
  <conditionalFormatting sqref="H6:H205">
    <cfRule type="cellIs" dxfId="1" priority="1" operator="equal">
      <formula>"Critical"</formula>
    </cfRule>
    <cfRule type="cellIs" dxfId="0" priority="2" operator="equal">
      <formula>"High"</formula>
    </cfRule>
  </conditionalFormatting>
  <conditionalFormatting sqref="I5:I205">
    <cfRule type="cellIs" dxfId="1" priority="3" operator="equal">
      <formula>"Critical"</formula>
    </cfRule>
    <cfRule type="cellIs" dxfId="0" priority="4" operator="equal">
      <formula>"High"</formula>
    </cfRule>
    <cfRule type="cellIs" dxfId="1" priority="5" operator="equal">
      <formula>"بحرانی"</formula>
    </cfRule>
    <cfRule type="cellIs" dxfId="0" priority="6" operator="equal">
      <formula>"بالا"</formula>
    </cfRule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Vulnerabilities</vt:lpstr>
      <vt:lpstr>Assets</vt:lpstr>
      <vt:lpstr>Tracking</vt:lpstr>
      <vt:lpstr>MessageTemplates</vt:lpstr>
      <vt:lpstr>Notification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Dr-Network-Asus</dc:creator>
  <cp:lastModifiedBy>Dr-Network-Asus</cp:lastModifiedBy>
  <dcterms:modified xsi:type="dcterms:W3CDTF">2026-07-10T14:07:54Z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Date">
    <vt:lpwstr>2026-07-10</vt:lpwstr>
  </property>
  <property fmtid="{D5CDD505-2E9C-101B-9397-08002B2CF9AE}" pid="3" name="Newsletter">
    <vt:lpwstr>SANS @RISK Vol.26 Num.26 FULL</vt:lpwstr>
  </property>
  <property fmtid="{D5CDD505-2E9C-101B-9397-08002B2CF9AE}" pid="4" name="CVECount">
    <vt:lpwstr>95</vt:lpwstr>
  </property>
</Properties>
</file>