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it-projects\aiwe.hardent2.share\Domains\Documents\"/>
    </mc:Choice>
  </mc:AlternateContent>
  <xr:revisionPtr revIDLastSave="0" documentId="8_{032FBA87-9789-4A46-B91F-A955AE38C219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Summary" sheetId="5" r:id="rId1"/>
    <sheet name="Vulnerabilities" sheetId="1" r:id="rId2"/>
    <sheet name="Assets" sheetId="2" r:id="rId3"/>
    <sheet name="Tracking" sheetId="3" r:id="rId4"/>
    <sheet name="MessageTemplates" sheetId="4" r:id="rId5"/>
    <sheet name="_Lists" sheetId="6" state="veryHidden" r:id="rId6"/>
  </sheets>
  <definedNames>
    <definedName name="_xlnm._FilterDatabase" localSheetId="1" hidden="1">'Vulnerabilities'!$A$1:$AC$21</definedName>
    <definedName name="_xlnm._FilterDatabase" localSheetId="2" hidden="1">'Assets'!$A$1:$L$19</definedName>
    <definedName name="_xlnm._FilterDatabase" localSheetId="3" hidden="1">'Tracking'!$A$1:$M$21</definedName>
    <definedName name="_xlnm._FilterDatabase" localSheetId="4" hidden="1">'MessageTemplates'!$A$1:$B$3</definedName>
  </definedNames>
  <calcPr calcId="191029" fullCalcOnLoad="1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<sst xmlns="http://schemas.openxmlformats.org/spreadsheetml/2006/main" count="425" uniqueCount="425">
  <si>
    <t>Metric</t>
  </si>
  <si>
    <t>Value</t>
  </si>
  <si>
    <t>Report Date</t>
  </si>
  <si>
    <t>1405/04/07</t>
  </si>
  <si>
    <t>Source</t>
  </si>
  <si>
    <t>SANS @RISK / ISC / Vendor Advisory / CISA KEV</t>
  </si>
  <si>
    <t>Total Findings</t>
  </si>
  <si>
    <t>Critical</t>
  </si>
  <si>
    <t>High</t>
  </si>
  <si>
    <t>Medium</t>
  </si>
  <si>
    <t>Low</t>
  </si>
  <si>
    <t>KEV Count</t>
  </si>
  <si>
    <t>Active Exploitation Count</t>
  </si>
  <si>
    <t>Internet-facing Count</t>
  </si>
  <si>
    <t>Actions Due &lt; 72h</t>
  </si>
  <si>
    <t>Open</t>
  </si>
  <si>
    <t>In Progress</t>
  </si>
  <si>
    <t>Mitigated</t>
  </si>
  <si>
    <t>Patched</t>
  </si>
  <si>
    <t>ردیف</t>
  </si>
  <si>
    <t>تاریخ_اطلاع‌رسانی</t>
  </si>
  <si>
    <t>منبع</t>
  </si>
  <si>
    <t>لایه_دسته‌بندی</t>
  </si>
  <si>
    <t>Vendor</t>
  </si>
  <si>
    <t>محصول_سرویس</t>
  </si>
  <si>
    <t>مولفه_آسیب‌پذیر</t>
  </si>
  <si>
    <t>CVE_Advisory</t>
  </si>
  <si>
    <t>CVSS</t>
  </si>
  <si>
    <t>سطح_شدت</t>
  </si>
  <si>
    <t>وضعیت_بهره‌برداری</t>
  </si>
  <si>
    <t>نوع_آسیب‌پذیری</t>
  </si>
  <si>
    <t>توضیح_اثر</t>
  </si>
  <si>
    <t>نسخه‌های_تحت_تاثیر</t>
  </si>
  <si>
    <t>دارایی_داخلی_مرتبط</t>
  </si>
  <si>
    <t>مالک_دارایی</t>
  </si>
  <si>
    <t>اینترنتی_است</t>
  </si>
  <si>
    <t>حساسیت_خدمت</t>
  </si>
  <si>
    <t>قابلیت_بهره‌برداری_در_سازمان</t>
  </si>
  <si>
    <t>ATTACK_Technique</t>
  </si>
  <si>
    <t>IOC_موجود</t>
  </si>
  <si>
    <t>اقدام_اصلاحی</t>
  </si>
  <si>
    <t>راهکار_موقت</t>
  </si>
  <si>
    <t>نیاز_به_Downtime</t>
  </si>
  <si>
    <t>مسئول_اقدام</t>
  </si>
  <si>
    <t>مهلت_اقدام</t>
  </si>
  <si>
    <t>وضعیت_پیگیری</t>
  </si>
  <si>
    <t>لینک_مرجع</t>
  </si>
  <si>
    <t>توضیحات_تکمیلی</t>
  </si>
  <si>
    <t>SANS @RISK / ISC / Vendor Advisory</t>
  </si>
  <si>
    <t>Security Appliance</t>
  </si>
  <si>
    <t>Cisco</t>
  </si>
  <si>
    <t>Catalyst SD-WAN Manager</t>
  </si>
  <si>
    <t>Manager Platform</t>
  </si>
  <si>
    <t>CVE-2026-20262</t>
  </si>
  <si>
    <t/>
  </si>
  <si>
    <t>KEV</t>
  </si>
  <si>
    <t>Arbitrary File Write</t>
  </si>
  <si>
    <t>امکان ایجاد یا بازنویسی فایل در filesystem</t>
  </si>
  <si>
    <t>مطابق advisory</t>
  </si>
  <si>
    <t>SDWAN-MGR-01 / FQDN / IP</t>
  </si>
  <si>
    <t>تیم شبکه</t>
  </si>
  <si>
    <t>بله</t>
  </si>
  <si>
    <t>بحرانی</t>
  </si>
  <si>
    <t>بالا</t>
  </si>
  <si>
    <t>T1190</t>
  </si>
  <si>
    <t>خیر</t>
  </si>
  <si>
    <t>Patch فوری و بازبینی دسترسی مدیریتی</t>
  </si>
  <si>
    <t>محدودسازی ACL و دسترسی admin</t>
  </si>
  <si>
    <t>راهبر سرویس</t>
  </si>
  <si>
    <t>1405/04/10</t>
  </si>
  <si>
    <t>https://example.com</t>
  </si>
  <si>
    <t>لاگ‌های file-write و admin session بررسی شود</t>
  </si>
  <si>
    <t>Vendor Advisory</t>
  </si>
  <si>
    <t>Package / Hosting</t>
  </si>
  <si>
    <t>LiteSpeed</t>
  </si>
  <si>
    <t>cPanel Plugin</t>
  </si>
  <si>
    <t>Plugin</t>
  </si>
  <si>
    <t>CVE-2026-54420</t>
  </si>
  <si>
    <t>Symlink Attack</t>
  </si>
  <si>
    <t>حمله Symlink در هاست‌های اشتراکی</t>
  </si>
  <si>
    <t>CPANEL-01</t>
  </si>
  <si>
    <t>تیم زیرساخت</t>
  </si>
  <si>
    <t>Upgrade فوری پلاگین</t>
  </si>
  <si>
    <t>تقویت isolation کاربران</t>
  </si>
  <si>
    <t>راهبر هاستینگ</t>
  </si>
  <si>
    <t>1405/04/09</t>
  </si>
  <si>
    <t>بازبینی مجوزهای فایل و home directory isolation</t>
  </si>
  <si>
    <t>Apache Advisory</t>
  </si>
  <si>
    <t>Service / Web</t>
  </si>
  <si>
    <t>Apache</t>
  </si>
  <si>
    <t>HTTP Server</t>
  </si>
  <si>
    <t>Core/Module</t>
  </si>
  <si>
    <t>CVE-2026-44631</t>
  </si>
  <si>
    <t>Under Review</t>
  </si>
  <si>
    <t>Heap Underflow</t>
  </si>
  <si>
    <t>اختلال سرویس یا سوءاستفاده جدی</t>
  </si>
  <si>
    <t>نسخه‌های اعلامی Apache</t>
  </si>
  <si>
    <t>WEB-01</t>
  </si>
  <si>
    <t>تیم سامانه</t>
  </si>
  <si>
    <t>متوسط</t>
  </si>
  <si>
    <t>Upgrade به نسخه اصلاح‌شده</t>
  </si>
  <si>
    <t>غیرفعال‌سازی ماژول‌های غیرضروری و WAF</t>
  </si>
  <si>
    <t>راهبر وب</t>
  </si>
  <si>
    <t>1405/04/08</t>
  </si>
  <si>
    <t>Crash و رفتار غیرعادی در لاگ‌ها بررسی شود</t>
  </si>
  <si>
    <t>OpenSSL Advisory</t>
  </si>
  <si>
    <t>Package / Crypto</t>
  </si>
  <si>
    <t>OpenSSL</t>
  </si>
  <si>
    <t>CMS AuthEnvelopedData</t>
  </si>
  <si>
    <t>CVE-2026-34182</t>
  </si>
  <si>
    <t>Cryptographic Validation Failure</t>
  </si>
  <si>
    <t>پذیرش پیام‌های جعلی</t>
  </si>
  <si>
    <t>نسخه‌های اعلامی OpenSSL</t>
  </si>
  <si>
    <t>APP-01 / API-01</t>
  </si>
  <si>
    <t>T1553</t>
  </si>
  <si>
    <t>Patch و بازسازی dependencyها</t>
  </si>
  <si>
    <t>محدودسازی سرویس‌های وابسته</t>
  </si>
  <si>
    <t>راهبر لینوکس</t>
  </si>
  <si>
    <t>1405/04/12</t>
  </si>
  <si>
    <t>dependency scan و rebuild پیشنهاد می‌شود</t>
  </si>
  <si>
    <t>Adobe Advisory</t>
  </si>
  <si>
    <t>Application</t>
  </si>
  <si>
    <t>Adobe</t>
  </si>
  <si>
    <t>ColdFusion</t>
  </si>
  <si>
    <t>Core</t>
  </si>
  <si>
    <t>CVE-2026-47928</t>
  </si>
  <si>
    <t>Active Exploitation Suspected</t>
  </si>
  <si>
    <t>RCE</t>
  </si>
  <si>
    <t>اجرای کد دلخواه بدون تعامل کاربر</t>
  </si>
  <si>
    <t>نسخه‌های اعلامی Adobe</t>
  </si>
  <si>
    <t>APP-CF-01</t>
  </si>
  <si>
    <t>تیم توسعه/زیرساخت</t>
  </si>
  <si>
    <t>Patch فوری</t>
  </si>
  <si>
    <t>محدودسازی Admin Panel و WAF Rule</t>
  </si>
  <si>
    <t>مالک سامانه</t>
  </si>
  <si>
    <t>بررسی webshell و IOCهای مرتبط</t>
  </si>
  <si>
    <t>Application / NAS</t>
  </si>
  <si>
    <t>QNAP</t>
  </si>
  <si>
    <t>QuMagie</t>
  </si>
  <si>
    <t>Application Component</t>
  </si>
  <si>
    <t>TBD</t>
  </si>
  <si>
    <t>Authorization Bypass</t>
  </si>
  <si>
    <t>دور زدن مجوز و دسترسی غیرمجاز</t>
  </si>
  <si>
    <t>QNAP-01</t>
  </si>
  <si>
    <t>تیم ذخیره‌سازی</t>
  </si>
  <si>
    <t>T1078</t>
  </si>
  <si>
    <t>Update firmware / app package</t>
  </si>
  <si>
    <t>محدودسازی دسترسی مدیریتی و VPN</t>
  </si>
  <si>
    <t>راهبر ذخیره‌سازی</t>
  </si>
  <si>
    <t>1405/04/11</t>
  </si>
  <si>
    <t>بررسی اکانت‌ها و sessionهای مشکوک</t>
  </si>
  <si>
    <t>File Station 5</t>
  </si>
  <si>
    <t>File Handling</t>
  </si>
  <si>
    <t>Buffer Overflow</t>
  </si>
  <si>
    <t>اختلال فرآیند یا crash</t>
  </si>
  <si>
    <t>T1203</t>
  </si>
  <si>
    <t>Update</t>
  </si>
  <si>
    <t>ایزوله‌سازی دسترسی کاربران</t>
  </si>
  <si>
    <t>لاگ crash و upload path بررسی شود</t>
  </si>
  <si>
    <t>OS / NAS</t>
  </si>
  <si>
    <t>QuTS / QuTS hero</t>
  </si>
  <si>
    <t>Kernel / Platform</t>
  </si>
  <si>
    <t>Memory Corruption / Crash</t>
  </si>
  <si>
    <t>دست‌کاری حافظه و crash فرآیندها</t>
  </si>
  <si>
    <t>QNAP-OS-01</t>
  </si>
  <si>
    <t>T1068</t>
  </si>
  <si>
    <t>Firmware update</t>
  </si>
  <si>
    <t>کاهش exposure و بستن مدیریت از اینترنت</t>
  </si>
  <si>
    <t>system logs و kernel events بررسی شود</t>
  </si>
  <si>
    <t>Service / VoIP</t>
  </si>
  <si>
    <t>FreeSWITCH</t>
  </si>
  <si>
    <t>Core Engine</t>
  </si>
  <si>
    <t>Heap Corruption / Heap Overflow</t>
  </si>
  <si>
    <t>اختلال یا احتمال سوءاستفاده از سرویس</t>
  </si>
  <si>
    <t>نسخه‌های اعلامی سازنده</t>
  </si>
  <si>
    <t>VOIP-01</t>
  </si>
  <si>
    <t>تیم مخابرات</t>
  </si>
  <si>
    <t>Upgrade فوری</t>
  </si>
  <si>
    <t>محدودسازی SIP exposure و ACL</t>
  </si>
  <si>
    <t>راهبر VOIP</t>
  </si>
  <si>
    <t>sip trunkها و crash dumpها بررسی شوند</t>
  </si>
  <si>
    <t>cPanel &amp; WHM</t>
  </si>
  <si>
    <t>WordPress Toolkit</t>
  </si>
  <si>
    <t>CLI Integration</t>
  </si>
  <si>
    <t>CVE-2026-47365</t>
  </si>
  <si>
    <t>Privilege / Command Abuse</t>
  </si>
  <si>
    <t>اجرای دستورات CLI به نام حساب دیگر</t>
  </si>
  <si>
    <t>CPANEL-WHM-01</t>
  </si>
  <si>
    <t>تیم هاستینگ</t>
  </si>
  <si>
    <t>محدودسازی دسترسی به WHM و audit CLI</t>
  </si>
  <si>
    <t>audit اجرای wp-cli و حساب‌ها</t>
  </si>
  <si>
    <t>API / Framework</t>
  </si>
  <si>
    <t>CXF</t>
  </si>
  <si>
    <t>XML / Auth Processing</t>
  </si>
  <si>
    <t>XXE / Auth Bypass / Input Validation</t>
  </si>
  <si>
    <t>نفوذ در API و پردازش XML</t>
  </si>
  <si>
    <t>API-01</t>
  </si>
  <si>
    <t>تیم توسعه API</t>
  </si>
  <si>
    <t>Upgrade / patch</t>
  </si>
  <si>
    <t>غیرفعال‌سازی XML parsers ناامن و WAF</t>
  </si>
  <si>
    <t>مالک API</t>
  </si>
  <si>
    <t>schema validation الزامی شود</t>
  </si>
  <si>
    <t>Application / E-commerce</t>
  </si>
  <si>
    <t>Magento 2 Extension</t>
  </si>
  <si>
    <t>Amasty Order Attributes</t>
  </si>
  <si>
    <t>Extension</t>
  </si>
  <si>
    <t>CVE-2026-53787</t>
  </si>
  <si>
    <t>Unauthenticated Arbitrary File Upload</t>
  </si>
  <si>
    <t>آپلود فایل دلخواه بدون احراز هویت</t>
  </si>
  <si>
    <t>نسخه‌های اعلامی افزونه</t>
  </si>
  <si>
    <t>MAG-EXT-01</t>
  </si>
  <si>
    <t>تیم توسعه وب</t>
  </si>
  <si>
    <t>Remove/Upgrade extension</t>
  </si>
  <si>
    <t>محدودسازی upload path و WAF</t>
  </si>
  <si>
    <t>مالک اپلیکیشن</t>
  </si>
  <si>
    <t>hunting برای webshell ضروری است</t>
  </si>
  <si>
    <t>Library Advisory</t>
  </si>
  <si>
    <t>Package / PHP</t>
  </si>
  <si>
    <t>JMESPath PHP</t>
  </si>
  <si>
    <t>Library</t>
  </si>
  <si>
    <t>Expression Engine</t>
  </si>
  <si>
    <t>CVE-2026-54133</t>
  </si>
  <si>
    <t>Code Generation / RCE</t>
  </si>
  <si>
    <t>تولید و اجرای کد PHP تحت کنترل مهاجم</t>
  </si>
  <si>
    <t>نسخه‌های آسیب‌پذیر library</t>
  </si>
  <si>
    <t>APP-PHP-01</t>
  </si>
  <si>
    <t>تیم توسعه</t>
  </si>
  <si>
    <t>T1059</t>
  </si>
  <si>
    <t>Upgrade dependency</t>
  </si>
  <si>
    <t>اعتبارسنجی ورودی و محدودسازی usage</t>
  </si>
  <si>
    <t>SCA و lockfile بازبینی شود</t>
  </si>
  <si>
    <t>Project Advisory</t>
  </si>
  <si>
    <t>Package / JS</t>
  </si>
  <si>
    <t>Eigen project / JS stack</t>
  </si>
  <si>
    <t>i18next</t>
  </si>
  <si>
    <t>Localization Library</t>
  </si>
  <si>
    <t>Prototype Pollution</t>
  </si>
  <si>
    <t>امکان تغییر رفتار objectها و abuse منطقی</t>
  </si>
  <si>
    <t>نسخه‌های آسیب‌پذیر پروژه</t>
  </si>
  <si>
    <t>WEB-APP-02</t>
  </si>
  <si>
    <t>تیم فرانت‌اند</t>
  </si>
  <si>
    <t>Upgrade to fixed version</t>
  </si>
  <si>
    <t>freeze objectها و review input handling</t>
  </si>
  <si>
    <t>1405/04/15</t>
  </si>
  <si>
    <t>dependency pinning و SCA انجام شود</t>
  </si>
  <si>
    <t>Vendor Advisory / KEV</t>
  </si>
  <si>
    <t>Application / IAM</t>
  </si>
  <si>
    <t>Ivanti</t>
  </si>
  <si>
    <t>Sentry</t>
  </si>
  <si>
    <t>CVE-2026-10520</t>
  </si>
  <si>
    <t>OS Command Injection</t>
  </si>
  <si>
    <t>RCE با سطح root</t>
  </si>
  <si>
    <t>نسخه‌های اعلامی Ivanti</t>
  </si>
  <si>
    <t>IVANTI-SENTRY-01</t>
  </si>
  <si>
    <t>تیم امنیت/زیرساخت</t>
  </si>
  <si>
    <t>ایزوله‌سازی، rotate creds، review لاگ</t>
  </si>
  <si>
    <t>مالک سرویس</t>
  </si>
  <si>
    <t>compromise assessment توصیه می‌شود</t>
  </si>
  <si>
    <t>CVE-2026-10523</t>
  </si>
  <si>
    <t>Privilege Escalation / Admin Creation</t>
  </si>
  <si>
    <t>ایجاد حساب مدیریتی غیرمجاز</t>
  </si>
  <si>
    <t>بازبینی اکانت‌های admin و MFA</t>
  </si>
  <si>
    <t>بررسی account creation logs</t>
  </si>
  <si>
    <t>Oracle CPU / KEV</t>
  </si>
  <si>
    <t>Application / ERP</t>
  </si>
  <si>
    <t>Oracle</t>
  </si>
  <si>
    <t>PeopleSoft Enterprise PeopleTools</t>
  </si>
  <si>
    <t>PeopleTools</t>
  </si>
  <si>
    <t>CVE-2026-35273</t>
  </si>
  <si>
    <t>Authentication / Access Failure</t>
  </si>
  <si>
    <t>نفوذ و احتمال تصاحب سامانه</t>
  </si>
  <si>
    <t>نسخه‌های اعلامی Oracle</t>
  </si>
  <si>
    <t>ERP-PSFT-01</t>
  </si>
  <si>
    <t>تیم ERP</t>
  </si>
  <si>
    <t>CPU / Patch فوری</t>
  </si>
  <si>
    <t>محدودسازی اینترنت و review SSO</t>
  </si>
  <si>
    <t>نشست‌ها و access logs بررسی شوند</t>
  </si>
  <si>
    <t>Service / SIEM</t>
  </si>
  <si>
    <t>Splunk</t>
  </si>
  <si>
    <t>Enterprise / Cloud</t>
  </si>
  <si>
    <t>PostgreSQL adjunct service</t>
  </si>
  <si>
    <t>CVE-2026-20253</t>
  </si>
  <si>
    <t>Unauthenticated File Create/Modify</t>
  </si>
  <si>
    <t>ایجاد یا دست‌کاری فایل بدون احراز هویت</t>
  </si>
  <si>
    <t>نسخه‌های اعلامی Splunk</t>
  </si>
  <si>
    <t>SIEM-01</t>
  </si>
  <si>
    <t>تیم SOC / زیرساخت</t>
  </si>
  <si>
    <t>T1105</t>
  </si>
  <si>
    <t>جداسازی management plane و محدودسازی دسترسی</t>
  </si>
  <si>
    <t>integrity file check و log review انجام شود</t>
  </si>
  <si>
    <t>Fortinet</t>
  </si>
  <si>
    <t>FortiSandbox</t>
  </si>
  <si>
    <t>HTTP Request Handling</t>
  </si>
  <si>
    <t>CVE-2026-25089</t>
  </si>
  <si>
    <t>Command Injection</t>
  </si>
  <si>
    <t>اجرای فرمان غیرمجاز از طریق HTTP مخدوش</t>
  </si>
  <si>
    <t>نسخه‌های اعلامی Fortinet</t>
  </si>
  <si>
    <t>FORTI-01</t>
  </si>
  <si>
    <t>تیم امنیت شبکه</t>
  </si>
  <si>
    <t>محدودسازی management access و MFA</t>
  </si>
  <si>
    <t>مالک تجهیز</t>
  </si>
  <si>
    <t>نشانه‌های compromise بررسی شود</t>
  </si>
  <si>
    <t>Application / Database</t>
  </si>
  <si>
    <t>MariaDB</t>
  </si>
  <si>
    <t>MariaDB Server</t>
  </si>
  <si>
    <t>Server Core</t>
  </si>
  <si>
    <t>CVE-2026-49261</t>
  </si>
  <si>
    <t>Shell Command Execution</t>
  </si>
  <si>
    <t>اجرای فرمان shell روی سرور</t>
  </si>
  <si>
    <t>نسخه‌های اعلامی MariaDB</t>
  </si>
  <si>
    <t>DB-01</t>
  </si>
  <si>
    <t>تیم DBA</t>
  </si>
  <si>
    <t>least privilege و محدودسازی access</t>
  </si>
  <si>
    <t>مالک دیتابیس</t>
  </si>
  <si>
    <t>audit user privileges و jobها انجام شود</t>
  </si>
  <si>
    <t>Asset ID</t>
  </si>
  <si>
    <t>Hostname</t>
  </si>
  <si>
    <t>FQDN</t>
  </si>
  <si>
    <t>IP</t>
  </si>
  <si>
    <t>Owner Team</t>
  </si>
  <si>
    <t>Business Service</t>
  </si>
  <si>
    <t>Environment</t>
  </si>
  <si>
    <t>Internet-facing</t>
  </si>
  <si>
    <t>Criticality</t>
  </si>
  <si>
    <t>OS/Platform</t>
  </si>
  <si>
    <t>Last Patch Date</t>
  </si>
  <si>
    <t>Notes</t>
  </si>
  <si>
    <t>SDWAN-MGR-01</t>
  </si>
  <si>
    <t>sdwan-mgr-01</t>
  </si>
  <si>
    <t>sdwan-mgr.example.local</t>
  </si>
  <si>
    <t>SD-WAN Management</t>
  </si>
  <si>
    <t>Production</t>
  </si>
  <si>
    <t>Cisco SD-WAN</t>
  </si>
  <si>
    <t>مطابق CMDB تکمیل شود</t>
  </si>
  <si>
    <t>cpanel-01</t>
  </si>
  <si>
    <t>cpanel.example.local</t>
  </si>
  <si>
    <t>Shared Hosting</t>
  </si>
  <si>
    <t>Linux / cPanel</t>
  </si>
  <si>
    <t>web-01</t>
  </si>
  <si>
    <t>www.example.com</t>
  </si>
  <si>
    <t>Web Services</t>
  </si>
  <si>
    <t>Linux / Apache</t>
  </si>
  <si>
    <t>APP-01</t>
  </si>
  <si>
    <t>app-01</t>
  </si>
  <si>
    <t>app.example.local</t>
  </si>
  <si>
    <t>Linux</t>
  </si>
  <si>
    <t>api-01</t>
  </si>
  <si>
    <t>api.example.com</t>
  </si>
  <si>
    <t>API Gateway</t>
  </si>
  <si>
    <t>cf-01</t>
  </si>
  <si>
    <t>cf.example.com</t>
  </si>
  <si>
    <t>ColdFusion App</t>
  </si>
  <si>
    <t>Windows / Adobe CF</t>
  </si>
  <si>
    <t>qnap-01</t>
  </si>
  <si>
    <t>nas.example.local</t>
  </si>
  <si>
    <t>NAS Storage</t>
  </si>
  <si>
    <t>QNAP QTS</t>
  </si>
  <si>
    <t>qnap-os-01</t>
  </si>
  <si>
    <t>nas-os.example.local</t>
  </si>
  <si>
    <t>NAS Platform</t>
  </si>
  <si>
    <t>QuTS hero</t>
  </si>
  <si>
    <t>voip-01</t>
  </si>
  <si>
    <t>voip.example.local</t>
  </si>
  <si>
    <t>VoIP</t>
  </si>
  <si>
    <t>Linux / FreeSWITCH</t>
  </si>
  <si>
    <t>whm-01</t>
  </si>
  <si>
    <t>whm.example.local</t>
  </si>
  <si>
    <t>WHM Hosting</t>
  </si>
  <si>
    <t>Linux / cPanel WHM</t>
  </si>
  <si>
    <t>magento-01</t>
  </si>
  <si>
    <t>shop.example.com</t>
  </si>
  <si>
    <t>E-commerce</t>
  </si>
  <si>
    <t>Linux / Magento</t>
  </si>
  <si>
    <t>php-app-01</t>
  </si>
  <si>
    <t>php.example.local</t>
  </si>
  <si>
    <t>PHP Application</t>
  </si>
  <si>
    <t>Linux / PHP</t>
  </si>
  <si>
    <t>webapp-02</t>
  </si>
  <si>
    <t>portal.example.com</t>
  </si>
  <si>
    <t>Web Portal</t>
  </si>
  <si>
    <t>Linux / Node.js</t>
  </si>
  <si>
    <t>sentry-01</t>
  </si>
  <si>
    <t>sentry.example.local</t>
  </si>
  <si>
    <t>IAM / Sentry</t>
  </si>
  <si>
    <t>Ivanti Sentry</t>
  </si>
  <si>
    <t>erp-01</t>
  </si>
  <si>
    <t>erp.example.local</t>
  </si>
  <si>
    <t>PeopleSoft ERP</t>
  </si>
  <si>
    <t>Oracle PeopleSoft</t>
  </si>
  <si>
    <t>siem-01</t>
  </si>
  <si>
    <t>siem.example.local</t>
  </si>
  <si>
    <t>SIEM</t>
  </si>
  <si>
    <t>Splunk Enterprise</t>
  </si>
  <si>
    <t>fortisandbox-01</t>
  </si>
  <si>
    <t>sandbox.example.local</t>
  </si>
  <si>
    <t>Sandbox Analysis</t>
  </si>
  <si>
    <t>db-01</t>
  </si>
  <si>
    <t>db.example.local</t>
  </si>
  <si>
    <t>Database</t>
  </si>
  <si>
    <t>Linux / MariaDB</t>
  </si>
  <si>
    <t>CVE</t>
  </si>
  <si>
    <t>Assigned To</t>
  </si>
  <si>
    <t>Priority</t>
  </si>
  <si>
    <t>Action Type</t>
  </si>
  <si>
    <t>Start Date</t>
  </si>
  <si>
    <t>Due Date</t>
  </si>
  <si>
    <t>Status</t>
  </si>
  <si>
    <t>Verification Method</t>
  </si>
  <si>
    <t>Evidence</t>
  </si>
  <si>
    <t>Closure Date</t>
  </si>
  <si>
    <t>Risk Accepted By</t>
  </si>
  <si>
    <t>Remarks</t>
  </si>
  <si>
    <t>P1 - Critical</t>
  </si>
  <si>
    <t>version check + config review</t>
  </si>
  <si>
    <t>P2 - High</t>
  </si>
  <si>
    <t>version check</t>
  </si>
  <si>
    <t>P3 - Medium</t>
  </si>
  <si>
    <t>Template</t>
  </si>
  <si>
    <t>Text</t>
  </si>
  <si>
    <t>پیام رسمی کامل</t>
  </si>
  <si>
    <t xml:space="preserve">موضوع: اطلاع‌رسانی امنیتی هفتگی آسیب‌پذیری‌ها و اقدامات مورد انتظار
با سلام،
بر اساس پایش منابع SANS @RISK، ISC، Vendor Advisory و CISA KEV، مجموعه‌ای از آسیب‌پذیری‌های مهم و بحرانی در لایه‌های مختلف شامل OS، Service، Package، API، Application و Security Appliance شناسایی شده است. بخشی از موارد دارای active exploitation یا قرارگرفته در KEV هستند و نیازمند اقدام فوری می‌باشند.
خلاصه وضعیت:
- تعداد کل موارد: [تکمیل شود]
- موارد Critical: [تکمیل شود]
- موارد دارای KEV: [تکمیل شود]
- دارایی‌های Internet-facing: [تکمیل شود]
- موارد نیازمند اقدام فوری کمتر از 72 ساعت: [تکمیل شود]
اقدام مورد انتظار از راهبران سرویس:
1. بررسی تطبیق نسخه دارایی‌های تحت مالکیت با فهرست پیوست
2. اعلام وضعیت اثرپذیری هر دارایی در ستون‌های Tracking
3. اجرای Patch/Upgrade یا ثبت Mitigation موقت در صورت عدم امکان اصلاح فوری
4. ارسال مستندات تأیید اصلاح شامل نسخه نصب‌شده، زمان اعمال تغییر و نتیجه بررسی
5. در موارد KEV یا Internet-facing، اولویت اقدام را حداکثر افزایش دهید
6. در صورت مشاهده IOC، رفتار غیرعادی، crash، تغییر فایل، account abuse یا نشانه‌های webshell، موضوع فوراً به SOC/IR اعلام شود
الزام‌های عملیاتی:
- دارایی‌های در معرض اینترنت با سرویس‌های مدیریتی باز، در اولویت اول قرار دارند
- دسترسی مدیریتی باید به حداقل رسیده و با MFA، ACL و segmentation کنترل شود
- در مواردی که Patch فوری ممکن نیست، Mitigation موقت و ثبت Risk Acceptance الزامی است
- لاگ‌های سیستم، وب‌سرور، احراز هویت، و تغییرات فایل برای بازه زمانی اخیر بررسی شوند
پیوست:
- Vulnerabilities.xlsx
- Vulnerabilities.csv
با تشکر
[نام واحد / نام فرستنده]
[سمت]
[اطلاعات تماس]</t>
  </si>
  <si>
    <t>پیام کوتاه گروه</t>
  </si>
  <si>
    <t xml:space="preserve">همکاران محترم،
فهرست آسیب‌پذیری‌های جدید و بحرانی این هفته به همراه نسخه‌های تحت تأثیر، میزان شدت، وضعیت KEV/Exploit و راهکار اصلاح در فایل پیوست ارسال شد.
لطفاً موارد مرتبط با دارایی‌های تحت مالکیت خود را بررسی کرده و وضعیت را در ستون Tracking ثبت کنید.
برای موارد Critical/KEV و دارایی‌های Internet-facing، اقدام اصلاحی فوری و اعلام نتیجه الزامی است.
پیوست:
- Vulnerabilities.csv
- Vulnerabilities.xlsx</t>
  </si>
  <si>
    <t>Closed</t>
  </si>
  <si>
    <t>Risk Accepted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</si>
</sst>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>
    <font>
      <sz val="11"/>
      <name val="Calibri"/>
    </font>
    <font>
      <u/>
      <sz val="11"/>
      <color rgb="FF0000FF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applyNumberFormat="1" fontId="0" applyFont="1" fillId="0" applyFill="1" borderId="0" applyBorder="1" xfId="0" applyProtection="1"/>
    <xf numFmtId="0" applyNumberFormat="1" fontId="1" applyFont="1" fillId="0" applyFill="1" borderId="0" applyBorder="1" xfId="0" applyProtection="1"/>
    <xf numFmtId="0" applyNumberFormat="1" fontId="2" applyFont="1" fillId="2" applyFill="1" borderId="0" applyBorder="1" xfId="0" applyProtection="1"/>
    <xf numFmtId="0" applyNumberFormat="1" fontId="0" applyFont="1" fillId="0" applyFill="1" borderId="0" applyBorder="1" xfId="0" applyProtection="1">
      <alignment wrapText="1"/>
    </xf>
  </cellXfs>
  <cellStyles count="1">
    <cellStyle name="Normal" xfId="0" builtinId="0"/>
  </cellStyles>
  <dxfs count="4">
    <dxf>
      <font>
        <color rgb="FFFFFFFF"/>
      </font>
      <fill>
        <patternFill>
          <bgColor rgb="FFFF0000"/>
        </patternFill>
      </fill>
    </dxf>
    <dxf>
      <font>
        <color rgb="FFFFFFFF"/>
      </font>
      <fill>
        <patternFill>
          <bgColor rgb="FF8B0000"/>
        </patternFill>
      </fill>
    </dxf>
    <dxf>
      <fill>
        <patternFill>
          <bgColor rgb="FFFFA500"/>
        </patternFill>
      </fill>
    </dxf>
    <dxf>
      <font>
        <color rgb="FFFFFFFF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32" Type="http://schemas.openxmlformats.org/officeDocument/2006/relationships/hyperlink" Target="https://example.com/" TargetMode="External"/><Relationship Id="rId27" Type="http://schemas.openxmlformats.org/officeDocument/2006/relationships/hyperlink" Target="https://example.com/" TargetMode="External"/><Relationship Id="rId22" Type="http://schemas.openxmlformats.org/officeDocument/2006/relationships/hyperlink" Target="https://example.com/" TargetMode="External"/><Relationship Id="rId37" Type="http://schemas.openxmlformats.org/officeDocument/2006/relationships/hyperlink" Target="https://example.com/" TargetMode="External"/><Relationship Id="rId33" Type="http://schemas.openxmlformats.org/officeDocument/2006/relationships/hyperlink" Target="https://example.com/" TargetMode="External"/><Relationship Id="rId28" Type="http://schemas.openxmlformats.org/officeDocument/2006/relationships/hyperlink" Target="https://example.com/" TargetMode="External"/><Relationship Id="rId23" Type="http://schemas.openxmlformats.org/officeDocument/2006/relationships/hyperlink" Target="https://example.com/" TargetMode="External"/><Relationship Id="rId38" Type="http://schemas.openxmlformats.org/officeDocument/2006/relationships/hyperlink" Target="https://example.com/" TargetMode="External"/><Relationship Id="rId24" Type="http://schemas.openxmlformats.org/officeDocument/2006/relationships/hyperlink" Target="https://example.com/" TargetMode="External"/><Relationship Id="rId20" Type="http://schemas.openxmlformats.org/officeDocument/2006/relationships/hyperlink" Target="https://example.com/" TargetMode="External"/><Relationship Id="rId39" Type="http://schemas.openxmlformats.org/officeDocument/2006/relationships/hyperlink" Target="https://example.com/" TargetMode="External"/><Relationship Id="rId34" Type="http://schemas.openxmlformats.org/officeDocument/2006/relationships/hyperlink" Target="https://example.com/" TargetMode="External"/><Relationship Id="rId29" Type="http://schemas.openxmlformats.org/officeDocument/2006/relationships/hyperlink" Target="https://example.com/" TargetMode="External"/><Relationship Id="rId35" Type="http://schemas.openxmlformats.org/officeDocument/2006/relationships/hyperlink" Target="https://example.com/" TargetMode="External"/><Relationship Id="rId25" Type="http://schemas.openxmlformats.org/officeDocument/2006/relationships/hyperlink" Target="https://example.com/" TargetMode="External"/><Relationship Id="rId30" Type="http://schemas.openxmlformats.org/officeDocument/2006/relationships/hyperlink" Target="https://example.com/" TargetMode="External"/><Relationship Id="rId21" Type="http://schemas.openxmlformats.org/officeDocument/2006/relationships/hyperlink" Target="https://example.com/" TargetMode="External"/><Relationship Id="rId36" Type="http://schemas.openxmlformats.org/officeDocument/2006/relationships/hyperlink" Target="https://example.com/" TargetMode="External"/><Relationship Id="rId31" Type="http://schemas.openxmlformats.org/officeDocument/2006/relationships/hyperlink" Target="https://example.com/" TargetMode="External"/><Relationship Id="rId26" Type="http://schemas.openxmlformats.org/officeDocument/2006/relationships/hyperlink" Target="https://exampl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workbookViewId="0"/>
  </sheetViews>
  <sheetFormatPr defaultRowHeight="14.4"/>
  <cols>
    <col min="1" max="1" width="37.88671875" customWidth="1"/>
    <col min="2" max="2" width="55" customWidth="1"/>
  </cols>
  <sheetData>
    <row r="1">
      <c r="A1" s="2" t="s">
        <v>0</v>
      </c>
      <c r="B1" s="2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5</v>
      </c>
    </row>
    <row r="4">
      <c r="A4" s="0" t="s">
        <v>6</v>
      </c>
      <c r="B4" s="0">
        <f>COUNTA(Vulnerabilities!A:A)-1</f>
        <v>20</v>
      </c>
    </row>
    <row r="5">
      <c r="A5" s="0" t="s">
        <v>7</v>
      </c>
      <c r="B5" s="0">
        <f>COUNTIF(Vulnerabilities!J:J,"Critical")</f>
        <v>13</v>
      </c>
    </row>
    <row r="6">
      <c r="A6" s="0" t="s">
        <v>8</v>
      </c>
      <c r="B6" s="0">
        <f>COUNTIF(Vulnerabilities!J:J,"High")</f>
        <v>7</v>
      </c>
    </row>
    <row r="7">
      <c r="A7" s="0" t="s">
        <v>9</v>
      </c>
      <c r="B7" s="0">
        <f>COUNTIF(Vulnerabilities!J:J,"Medium")</f>
        <v>0</v>
      </c>
    </row>
    <row r="8">
      <c r="A8" s="0" t="s">
        <v>10</v>
      </c>
      <c r="B8" s="0">
        <f>COUNTIF(Vulnerabilities!J:J,"Low")</f>
        <v>0</v>
      </c>
    </row>
    <row r="9">
      <c r="A9" s="0" t="s">
        <v>11</v>
      </c>
      <c r="B9" s="0">
        <f>COUNTIF(Vulnerabilities!K:K,"KEV")</f>
        <v>4</v>
      </c>
    </row>
    <row r="10">
      <c r="A10" s="0" t="s">
        <v>12</v>
      </c>
      <c r="B10" s="0">
        <f>COUNTIF(Vulnerabilities!K:K,"Active Exploitation Suspected")</f>
        <v>1</v>
      </c>
    </row>
    <row r="11">
      <c r="A11" s="0" t="s">
        <v>13</v>
      </c>
      <c r="B11" s="0">
        <f>COUNTIF(Vulnerabilities!Q:Q,"بله")</f>
        <v>16</v>
      </c>
    </row>
    <row r="12">
      <c r="A12" s="0" t="s">
        <v>14</v>
      </c>
      <c r="B12" s="0">
        <f>COUNTIF(Tracking!D:D,"P1 - Critical")</f>
        <v>12</v>
      </c>
    </row>
    <row r="13">
      <c r="A13" s="0" t="s">
        <v>15</v>
      </c>
      <c r="B13" s="0">
        <f>COUNTIF(Tracking!H:H,"Open")</f>
        <v>20</v>
      </c>
    </row>
    <row r="14">
      <c r="A14" s="0" t="s">
        <v>16</v>
      </c>
      <c r="B14" s="0">
        <f>COUNTIF(Tracking!H:H,"In Progress")</f>
        <v>0</v>
      </c>
    </row>
    <row r="15">
      <c r="A15" s="0" t="s">
        <v>17</v>
      </c>
      <c r="B15" s="0">
        <f>COUNTIF(Tracking!H:H,"Mitigated")</f>
        <v>0</v>
      </c>
    </row>
    <row r="16">
      <c r="A16" s="0" t="s">
        <v>18</v>
      </c>
      <c r="B16" s="0">
        <f>COUNTIF(Tracking!H:H,"Patched")</f>
        <v>0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21"/>
  <sheetViews>
    <sheetView workbookViewId="0">
      <pane xSplit="7" ySplit="1" topLeftCell="H2" activePane="bottomRight" state="frozen"/>
      <selection pane="topRight" activeCell="H1" sqref="H1"/>
      <selection pane="bottomLeft" activeCell="A2" sqref="A2"/>
      <selection pane="bottomRight" activeCell="C1" sqref="C1:J1"/>
    </sheetView>
  </sheetViews>
  <sheetFormatPr defaultRowHeight="14.4"/>
  <cols>
    <col min="1" max="1" width="9.109375" customWidth="1"/>
    <col min="2" max="2" width="16.44140625" customWidth="1"/>
    <col min="3" max="3" width="33.109375" customWidth="1"/>
    <col min="4" max="4" width="24.21875" customWidth="1"/>
    <col min="5" max="5" width="21.44140625" customWidth="1"/>
    <col min="6" max="6" width="31.6640625" customWidth="1"/>
    <col min="7" max="7" width="25.109375" customWidth="1"/>
    <col min="8" max="8" width="18.5546875" customWidth="1"/>
    <col min="9" max="9" width="9.109375" customWidth="1"/>
    <col min="10" max="10" width="12.88671875" customWidth="1"/>
    <col min="11" max="11" width="27.33203125" customWidth="1"/>
    <col min="12" max="12" width="35" customWidth="1"/>
    <col min="13" max="13" width="33.88671875" customWidth="1"/>
    <col min="14" max="14" width="22.88671875" customWidth="1"/>
    <col min="15" max="15" width="26.6640625" customWidth="1"/>
    <col min="16" max="16" width="16.44140625" customWidth="1"/>
    <col min="17" max="17" width="13.109375" customWidth="1"/>
    <col min="18" max="18" width="16.88671875" customWidth="1"/>
    <col min="19" max="19" width="25.88671875" customWidth="1"/>
    <col min="20" max="20" width="20.77734375" customWidth="1"/>
    <col min="21" max="21" width="12.6640625" customWidth="1"/>
    <col min="22" max="22" width="29.21875" customWidth="1"/>
    <col min="23" max="23" width="42.44140625" customWidth="1"/>
    <col min="24" max="24" width="19" customWidth="1"/>
    <col min="25" max="25" width="13.33203125" customWidth="1"/>
    <col min="26" max="26" width="12.44140625" customWidth="1"/>
    <col min="27" max="27" width="15.33203125" customWidth="1"/>
    <col min="28" max="28" width="20" customWidth="1"/>
    <col min="29" max="29" width="40" customWidth="1"/>
  </cols>
  <sheetData>
    <row r="1">
      <c r="A1" s="0" t="s">
        <v>19</v>
      </c>
      <c r="B1" s="0" t="s">
        <v>20</v>
      </c>
      <c r="C1" s="0" t="s">
        <v>21</v>
      </c>
      <c r="D1" s="0" t="s">
        <v>22</v>
      </c>
      <c r="E1" s="0" t="s">
        <v>23</v>
      </c>
      <c r="F1" s="0" t="s">
        <v>24</v>
      </c>
      <c r="G1" s="0" t="s">
        <v>25</v>
      </c>
      <c r="H1" s="0" t="s">
        <v>26</v>
      </c>
      <c r="I1" s="0" t="s">
        <v>27</v>
      </c>
      <c r="J1" s="0" t="s">
        <v>28</v>
      </c>
      <c r="K1" s="0" t="s">
        <v>29</v>
      </c>
      <c r="L1" s="0" t="s">
        <v>30</v>
      </c>
      <c r="M1" s="0" t="s">
        <v>31</v>
      </c>
      <c r="N1" s="0" t="s">
        <v>32</v>
      </c>
      <c r="O1" s="0" t="s">
        <v>33</v>
      </c>
      <c r="P1" s="0" t="s">
        <v>34</v>
      </c>
      <c r="Q1" s="0" t="s">
        <v>35</v>
      </c>
      <c r="R1" s="0" t="s">
        <v>36</v>
      </c>
      <c r="S1" s="0" t="s">
        <v>37</v>
      </c>
      <c r="T1" s="0" t="s">
        <v>38</v>
      </c>
      <c r="U1" s="0" t="s">
        <v>39</v>
      </c>
      <c r="V1" s="0" t="s">
        <v>40</v>
      </c>
      <c r="W1" s="0" t="s">
        <v>41</v>
      </c>
      <c r="X1" s="0" t="s">
        <v>42</v>
      </c>
      <c r="Y1" s="0" t="s">
        <v>43</v>
      </c>
      <c r="Z1" s="0" t="s">
        <v>44</v>
      </c>
      <c r="AA1" s="0" t="s">
        <v>45</v>
      </c>
      <c r="AB1" s="0" t="s">
        <v>46</v>
      </c>
      <c r="AC1" s="0" t="s">
        <v>47</v>
      </c>
    </row>
    <row r="2">
      <c r="A2" s="0">
        <v>1</v>
      </c>
      <c r="B2" s="0" t="s">
        <v>3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8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61</v>
      </c>
      <c r="Y2" s="0" t="s">
        <v>68</v>
      </c>
      <c r="Z2" s="0" t="s">
        <v>69</v>
      </c>
      <c r="AA2" s="0" t="s">
        <v>15</v>
      </c>
      <c r="AB2" s="1" t="s">
        <v>70</v>
      </c>
      <c r="AC2" s="0" t="s">
        <v>71</v>
      </c>
    </row>
    <row r="3">
      <c r="A3" s="0">
        <v>2</v>
      </c>
      <c r="B3" s="0" t="s">
        <v>3</v>
      </c>
      <c r="C3" s="0" t="s">
        <v>72</v>
      </c>
      <c r="D3" s="0" t="s">
        <v>73</v>
      </c>
      <c r="E3" s="0" t="s">
        <v>74</v>
      </c>
      <c r="F3" s="0" t="s">
        <v>75</v>
      </c>
      <c r="G3" s="0" t="s">
        <v>76</v>
      </c>
      <c r="H3" s="0" t="s">
        <v>77</v>
      </c>
      <c r="I3" s="0" t="s">
        <v>54</v>
      </c>
      <c r="J3" s="0" t="s">
        <v>8</v>
      </c>
      <c r="K3" s="0" t="s">
        <v>55</v>
      </c>
      <c r="L3" s="0" t="s">
        <v>78</v>
      </c>
      <c r="M3" s="0" t="s">
        <v>79</v>
      </c>
      <c r="N3" s="0" t="s">
        <v>58</v>
      </c>
      <c r="O3" s="0" t="s">
        <v>80</v>
      </c>
      <c r="P3" s="0" t="s">
        <v>81</v>
      </c>
      <c r="Q3" s="0" t="s">
        <v>61</v>
      </c>
      <c r="R3" s="0" t="s">
        <v>63</v>
      </c>
      <c r="S3" s="0" t="s">
        <v>63</v>
      </c>
      <c r="T3" s="0" t="s">
        <v>64</v>
      </c>
      <c r="U3" s="0" t="s">
        <v>65</v>
      </c>
      <c r="V3" s="0" t="s">
        <v>82</v>
      </c>
      <c r="W3" s="0" t="s">
        <v>83</v>
      </c>
      <c r="X3" s="0" t="s">
        <v>65</v>
      </c>
      <c r="Y3" s="0" t="s">
        <v>84</v>
      </c>
      <c r="Z3" s="0" t="s">
        <v>85</v>
      </c>
      <c r="AA3" s="0" t="s">
        <v>15</v>
      </c>
      <c r="AB3" s="1" t="s">
        <v>70</v>
      </c>
      <c r="AC3" s="0" t="s">
        <v>86</v>
      </c>
    </row>
    <row r="4">
      <c r="A4" s="0">
        <v>3</v>
      </c>
      <c r="B4" s="0" t="s">
        <v>3</v>
      </c>
      <c r="C4" s="0" t="s">
        <v>87</v>
      </c>
      <c r="D4" s="0" t="s">
        <v>88</v>
      </c>
      <c r="E4" s="0" t="s">
        <v>89</v>
      </c>
      <c r="F4" s="0" t="s">
        <v>90</v>
      </c>
      <c r="G4" s="0" t="s">
        <v>91</v>
      </c>
      <c r="H4" s="0" t="s">
        <v>92</v>
      </c>
      <c r="I4" s="0">
        <v>9.4</v>
      </c>
      <c r="J4" s="0" t="s">
        <v>7</v>
      </c>
      <c r="K4" s="0" t="s">
        <v>93</v>
      </c>
      <c r="L4" s="0" t="s">
        <v>94</v>
      </c>
      <c r="M4" s="0" t="s">
        <v>95</v>
      </c>
      <c r="N4" s="0" t="s">
        <v>96</v>
      </c>
      <c r="O4" s="0" t="s">
        <v>97</v>
      </c>
      <c r="P4" s="0" t="s">
        <v>98</v>
      </c>
      <c r="Q4" s="0" t="s">
        <v>61</v>
      </c>
      <c r="R4" s="0" t="s">
        <v>62</v>
      </c>
      <c r="S4" s="0" t="s">
        <v>99</v>
      </c>
      <c r="T4" s="0" t="s">
        <v>64</v>
      </c>
      <c r="U4" s="0" t="s">
        <v>65</v>
      </c>
      <c r="V4" s="0" t="s">
        <v>100</v>
      </c>
      <c r="W4" s="0" t="s">
        <v>101</v>
      </c>
      <c r="X4" s="0" t="s">
        <v>61</v>
      </c>
      <c r="Y4" s="0" t="s">
        <v>102</v>
      </c>
      <c r="Z4" s="0" t="s">
        <v>103</v>
      </c>
      <c r="AA4" s="0" t="s">
        <v>15</v>
      </c>
      <c r="AB4" s="1" t="s">
        <v>70</v>
      </c>
      <c r="AC4" s="0" t="s">
        <v>104</v>
      </c>
    </row>
    <row r="5">
      <c r="A5" s="0">
        <v>4</v>
      </c>
      <c r="B5" s="0" t="s">
        <v>3</v>
      </c>
      <c r="C5" s="0" t="s">
        <v>105</v>
      </c>
      <c r="D5" s="0" t="s">
        <v>106</v>
      </c>
      <c r="E5" s="0" t="s">
        <v>107</v>
      </c>
      <c r="F5" s="0" t="s">
        <v>107</v>
      </c>
      <c r="G5" s="0" t="s">
        <v>108</v>
      </c>
      <c r="H5" s="0" t="s">
        <v>109</v>
      </c>
      <c r="I5" s="0">
        <v>9.1</v>
      </c>
      <c r="J5" s="0" t="s">
        <v>7</v>
      </c>
      <c r="K5" s="0" t="s">
        <v>93</v>
      </c>
      <c r="L5" s="0" t="s">
        <v>110</v>
      </c>
      <c r="M5" s="0" t="s">
        <v>111</v>
      </c>
      <c r="N5" s="0" t="s">
        <v>112</v>
      </c>
      <c r="O5" s="0" t="s">
        <v>113</v>
      </c>
      <c r="P5" s="0" t="s">
        <v>81</v>
      </c>
      <c r="Q5" s="0" t="s">
        <v>65</v>
      </c>
      <c r="R5" s="0" t="s">
        <v>63</v>
      </c>
      <c r="S5" s="0" t="s">
        <v>99</v>
      </c>
      <c r="T5" s="0" t="s">
        <v>114</v>
      </c>
      <c r="U5" s="0" t="s">
        <v>65</v>
      </c>
      <c r="V5" s="0" t="s">
        <v>115</v>
      </c>
      <c r="W5" s="0" t="s">
        <v>116</v>
      </c>
      <c r="X5" s="0" t="s">
        <v>65</v>
      </c>
      <c r="Y5" s="0" t="s">
        <v>117</v>
      </c>
      <c r="Z5" s="0" t="s">
        <v>118</v>
      </c>
      <c r="AA5" s="0" t="s">
        <v>15</v>
      </c>
      <c r="AB5" s="1" t="s">
        <v>70</v>
      </c>
      <c r="AC5" s="0" t="s">
        <v>119</v>
      </c>
    </row>
    <row r="6">
      <c r="A6" s="0">
        <v>5</v>
      </c>
      <c r="B6" s="0" t="s">
        <v>3</v>
      </c>
      <c r="C6" s="0" t="s">
        <v>120</v>
      </c>
      <c r="D6" s="0" t="s">
        <v>121</v>
      </c>
      <c r="E6" s="0" t="s">
        <v>122</v>
      </c>
      <c r="F6" s="0" t="s">
        <v>123</v>
      </c>
      <c r="G6" s="0" t="s">
        <v>124</v>
      </c>
      <c r="H6" s="0" t="s">
        <v>125</v>
      </c>
      <c r="I6" s="0">
        <v>9.6</v>
      </c>
      <c r="J6" s="0" t="s">
        <v>7</v>
      </c>
      <c r="K6" s="0" t="s">
        <v>126</v>
      </c>
      <c r="L6" s="0" t="s">
        <v>127</v>
      </c>
      <c r="M6" s="0" t="s">
        <v>128</v>
      </c>
      <c r="N6" s="0" t="s">
        <v>129</v>
      </c>
      <c r="O6" s="0" t="s">
        <v>130</v>
      </c>
      <c r="P6" s="0" t="s">
        <v>131</v>
      </c>
      <c r="Q6" s="0" t="s">
        <v>61</v>
      </c>
      <c r="R6" s="0" t="s">
        <v>62</v>
      </c>
      <c r="S6" s="0" t="s">
        <v>63</v>
      </c>
      <c r="T6" s="0" t="s">
        <v>64</v>
      </c>
      <c r="U6" s="0" t="s">
        <v>61</v>
      </c>
      <c r="V6" s="0" t="s">
        <v>132</v>
      </c>
      <c r="W6" s="0" t="s">
        <v>133</v>
      </c>
      <c r="X6" s="0" t="s">
        <v>61</v>
      </c>
      <c r="Y6" s="0" t="s">
        <v>134</v>
      </c>
      <c r="Z6" s="0" t="s">
        <v>103</v>
      </c>
      <c r="AA6" s="0" t="s">
        <v>15</v>
      </c>
      <c r="AB6" s="1" t="s">
        <v>70</v>
      </c>
      <c r="AC6" s="0" t="s">
        <v>135</v>
      </c>
    </row>
    <row r="7">
      <c r="A7" s="0">
        <v>6</v>
      </c>
      <c r="B7" s="0" t="s">
        <v>3</v>
      </c>
      <c r="C7" s="0" t="s">
        <v>72</v>
      </c>
      <c r="D7" s="0" t="s">
        <v>136</v>
      </c>
      <c r="E7" s="0" t="s">
        <v>137</v>
      </c>
      <c r="F7" s="0" t="s">
        <v>138</v>
      </c>
      <c r="G7" s="0" t="s">
        <v>139</v>
      </c>
      <c r="H7" s="0" t="s">
        <v>140</v>
      </c>
      <c r="I7" s="0" t="s">
        <v>54</v>
      </c>
      <c r="J7" s="0" t="s">
        <v>8</v>
      </c>
      <c r="K7" s="0" t="s">
        <v>93</v>
      </c>
      <c r="L7" s="0" t="s">
        <v>141</v>
      </c>
      <c r="M7" s="0" t="s">
        <v>142</v>
      </c>
      <c r="N7" s="0" t="s">
        <v>58</v>
      </c>
      <c r="O7" s="0" t="s">
        <v>143</v>
      </c>
      <c r="P7" s="0" t="s">
        <v>144</v>
      </c>
      <c r="Q7" s="0" t="s">
        <v>61</v>
      </c>
      <c r="R7" s="0" t="s">
        <v>63</v>
      </c>
      <c r="S7" s="0" t="s">
        <v>63</v>
      </c>
      <c r="T7" s="0" t="s">
        <v>145</v>
      </c>
      <c r="U7" s="0" t="s">
        <v>65</v>
      </c>
      <c r="V7" s="0" t="s">
        <v>146</v>
      </c>
      <c r="W7" s="0" t="s">
        <v>147</v>
      </c>
      <c r="X7" s="0" t="s">
        <v>65</v>
      </c>
      <c r="Y7" s="0" t="s">
        <v>148</v>
      </c>
      <c r="Z7" s="0" t="s">
        <v>149</v>
      </c>
      <c r="AA7" s="0" t="s">
        <v>15</v>
      </c>
      <c r="AB7" s="1" t="s">
        <v>70</v>
      </c>
      <c r="AC7" s="0" t="s">
        <v>150</v>
      </c>
    </row>
    <row r="8">
      <c r="A8" s="0">
        <v>7</v>
      </c>
      <c r="B8" s="0" t="s">
        <v>3</v>
      </c>
      <c r="C8" s="0" t="s">
        <v>72</v>
      </c>
      <c r="D8" s="0" t="s">
        <v>136</v>
      </c>
      <c r="E8" s="0" t="s">
        <v>137</v>
      </c>
      <c r="F8" s="0" t="s">
        <v>151</v>
      </c>
      <c r="G8" s="0" t="s">
        <v>152</v>
      </c>
      <c r="H8" s="0" t="s">
        <v>140</v>
      </c>
      <c r="I8" s="0" t="s">
        <v>54</v>
      </c>
      <c r="J8" s="0" t="s">
        <v>8</v>
      </c>
      <c r="K8" s="0" t="s">
        <v>93</v>
      </c>
      <c r="L8" s="0" t="s">
        <v>153</v>
      </c>
      <c r="M8" s="0" t="s">
        <v>154</v>
      </c>
      <c r="N8" s="0" t="s">
        <v>58</v>
      </c>
      <c r="O8" s="0" t="s">
        <v>143</v>
      </c>
      <c r="P8" s="0" t="s">
        <v>144</v>
      </c>
      <c r="Q8" s="0" t="s">
        <v>61</v>
      </c>
      <c r="R8" s="0" t="s">
        <v>63</v>
      </c>
      <c r="S8" s="0" t="s">
        <v>99</v>
      </c>
      <c r="T8" s="0" t="s">
        <v>155</v>
      </c>
      <c r="U8" s="0" t="s">
        <v>65</v>
      </c>
      <c r="V8" s="0" t="s">
        <v>156</v>
      </c>
      <c r="W8" s="0" t="s">
        <v>157</v>
      </c>
      <c r="X8" s="0" t="s">
        <v>65</v>
      </c>
      <c r="Y8" s="0" t="s">
        <v>148</v>
      </c>
      <c r="Z8" s="0" t="s">
        <v>149</v>
      </c>
      <c r="AA8" s="0" t="s">
        <v>15</v>
      </c>
      <c r="AB8" s="1" t="s">
        <v>70</v>
      </c>
      <c r="AC8" s="0" t="s">
        <v>158</v>
      </c>
    </row>
    <row r="9">
      <c r="A9" s="0">
        <v>8</v>
      </c>
      <c r="B9" s="0" t="s">
        <v>3</v>
      </c>
      <c r="C9" s="0" t="s">
        <v>72</v>
      </c>
      <c r="D9" s="0" t="s">
        <v>159</v>
      </c>
      <c r="E9" s="0" t="s">
        <v>137</v>
      </c>
      <c r="F9" s="0" t="s">
        <v>160</v>
      </c>
      <c r="G9" s="0" t="s">
        <v>161</v>
      </c>
      <c r="H9" s="0" t="s">
        <v>140</v>
      </c>
      <c r="I9" s="0" t="s">
        <v>54</v>
      </c>
      <c r="J9" s="0" t="s">
        <v>8</v>
      </c>
      <c r="K9" s="0" t="s">
        <v>93</v>
      </c>
      <c r="L9" s="0" t="s">
        <v>162</v>
      </c>
      <c r="M9" s="0" t="s">
        <v>163</v>
      </c>
      <c r="N9" s="0" t="s">
        <v>58</v>
      </c>
      <c r="O9" s="0" t="s">
        <v>164</v>
      </c>
      <c r="P9" s="0" t="s">
        <v>144</v>
      </c>
      <c r="Q9" s="0" t="s">
        <v>61</v>
      </c>
      <c r="R9" s="0" t="s">
        <v>63</v>
      </c>
      <c r="S9" s="0" t="s">
        <v>99</v>
      </c>
      <c r="T9" s="0" t="s">
        <v>165</v>
      </c>
      <c r="U9" s="0" t="s">
        <v>65</v>
      </c>
      <c r="V9" s="0" t="s">
        <v>166</v>
      </c>
      <c r="W9" s="0" t="s">
        <v>167</v>
      </c>
      <c r="X9" s="0" t="s">
        <v>61</v>
      </c>
      <c r="Y9" s="0" t="s">
        <v>148</v>
      </c>
      <c r="Z9" s="0" t="s">
        <v>149</v>
      </c>
      <c r="AA9" s="0" t="s">
        <v>15</v>
      </c>
      <c r="AB9" s="1" t="s">
        <v>70</v>
      </c>
      <c r="AC9" s="0" t="s">
        <v>168</v>
      </c>
    </row>
    <row r="10">
      <c r="A10" s="0">
        <v>9</v>
      </c>
      <c r="B10" s="0" t="s">
        <v>3</v>
      </c>
      <c r="C10" s="0" t="s">
        <v>72</v>
      </c>
      <c r="D10" s="0" t="s">
        <v>169</v>
      </c>
      <c r="E10" s="0" t="s">
        <v>170</v>
      </c>
      <c r="F10" s="0" t="s">
        <v>124</v>
      </c>
      <c r="G10" s="0" t="s">
        <v>171</v>
      </c>
      <c r="H10" s="0" t="s">
        <v>140</v>
      </c>
      <c r="I10" s="0">
        <v>9.8</v>
      </c>
      <c r="J10" s="0" t="s">
        <v>7</v>
      </c>
      <c r="K10" s="0" t="s">
        <v>93</v>
      </c>
      <c r="L10" s="0" t="s">
        <v>172</v>
      </c>
      <c r="M10" s="0" t="s">
        <v>173</v>
      </c>
      <c r="N10" s="0" t="s">
        <v>174</v>
      </c>
      <c r="O10" s="0" t="s">
        <v>175</v>
      </c>
      <c r="P10" s="0" t="s">
        <v>176</v>
      </c>
      <c r="Q10" s="0" t="s">
        <v>61</v>
      </c>
      <c r="R10" s="0" t="s">
        <v>62</v>
      </c>
      <c r="S10" s="0" t="s">
        <v>63</v>
      </c>
      <c r="T10" s="0" t="s">
        <v>64</v>
      </c>
      <c r="U10" s="0" t="s">
        <v>65</v>
      </c>
      <c r="V10" s="0" t="s">
        <v>177</v>
      </c>
      <c r="W10" s="0" t="s">
        <v>178</v>
      </c>
      <c r="X10" s="0" t="s">
        <v>61</v>
      </c>
      <c r="Y10" s="0" t="s">
        <v>179</v>
      </c>
      <c r="Z10" s="0" t="s">
        <v>85</v>
      </c>
      <c r="AA10" s="0" t="s">
        <v>15</v>
      </c>
      <c r="AB10" s="1" t="s">
        <v>70</v>
      </c>
      <c r="AC10" s="0" t="s">
        <v>180</v>
      </c>
    </row>
    <row r="11">
      <c r="A11" s="0">
        <v>10</v>
      </c>
      <c r="B11" s="0" t="s">
        <v>3</v>
      </c>
      <c r="C11" s="0" t="s">
        <v>72</v>
      </c>
      <c r="D11" s="0" t="s">
        <v>73</v>
      </c>
      <c r="E11" s="0" t="s">
        <v>181</v>
      </c>
      <c r="F11" s="0" t="s">
        <v>182</v>
      </c>
      <c r="G11" s="0" t="s">
        <v>183</v>
      </c>
      <c r="H11" s="0" t="s">
        <v>184</v>
      </c>
      <c r="I11" s="0">
        <v>9.9</v>
      </c>
      <c r="J11" s="0" t="s">
        <v>7</v>
      </c>
      <c r="K11" s="0" t="s">
        <v>93</v>
      </c>
      <c r="L11" s="0" t="s">
        <v>185</v>
      </c>
      <c r="M11" s="0" t="s">
        <v>186</v>
      </c>
      <c r="N11" s="0" t="s">
        <v>174</v>
      </c>
      <c r="O11" s="0" t="s">
        <v>187</v>
      </c>
      <c r="P11" s="0" t="s">
        <v>188</v>
      </c>
      <c r="Q11" s="0" t="s">
        <v>61</v>
      </c>
      <c r="R11" s="0" t="s">
        <v>62</v>
      </c>
      <c r="S11" s="0" t="s">
        <v>63</v>
      </c>
      <c r="T11" s="0" t="s">
        <v>165</v>
      </c>
      <c r="U11" s="0" t="s">
        <v>65</v>
      </c>
      <c r="V11" s="0" t="s">
        <v>132</v>
      </c>
      <c r="W11" s="0" t="s">
        <v>189</v>
      </c>
      <c r="X11" s="0" t="s">
        <v>65</v>
      </c>
      <c r="Y11" s="0" t="s">
        <v>84</v>
      </c>
      <c r="Z11" s="0" t="s">
        <v>103</v>
      </c>
      <c r="AA11" s="0" t="s">
        <v>15</v>
      </c>
      <c r="AB11" s="1" t="s">
        <v>70</v>
      </c>
      <c r="AC11" s="0" t="s">
        <v>190</v>
      </c>
    </row>
    <row r="12">
      <c r="A12" s="0">
        <v>11</v>
      </c>
      <c r="B12" s="0" t="s">
        <v>3</v>
      </c>
      <c r="C12" s="0" t="s">
        <v>87</v>
      </c>
      <c r="D12" s="0" t="s">
        <v>191</v>
      </c>
      <c r="E12" s="0" t="s">
        <v>89</v>
      </c>
      <c r="F12" s="0" t="s">
        <v>192</v>
      </c>
      <c r="G12" s="0" t="s">
        <v>193</v>
      </c>
      <c r="H12" s="0" t="s">
        <v>140</v>
      </c>
      <c r="I12" s="0" t="s">
        <v>54</v>
      </c>
      <c r="J12" s="0" t="s">
        <v>8</v>
      </c>
      <c r="K12" s="0" t="s">
        <v>93</v>
      </c>
      <c r="L12" s="0" t="s">
        <v>194</v>
      </c>
      <c r="M12" s="0" t="s">
        <v>195</v>
      </c>
      <c r="N12" s="0" t="s">
        <v>96</v>
      </c>
      <c r="O12" s="0" t="s">
        <v>196</v>
      </c>
      <c r="P12" s="0" t="s">
        <v>197</v>
      </c>
      <c r="Q12" s="0" t="s">
        <v>61</v>
      </c>
      <c r="R12" s="0" t="s">
        <v>63</v>
      </c>
      <c r="S12" s="0" t="s">
        <v>63</v>
      </c>
      <c r="T12" s="0" t="s">
        <v>64</v>
      </c>
      <c r="U12" s="0" t="s">
        <v>65</v>
      </c>
      <c r="V12" s="0" t="s">
        <v>198</v>
      </c>
      <c r="W12" s="0" t="s">
        <v>199</v>
      </c>
      <c r="X12" s="0" t="s">
        <v>65</v>
      </c>
      <c r="Y12" s="0" t="s">
        <v>200</v>
      </c>
      <c r="Z12" s="0" t="s">
        <v>69</v>
      </c>
      <c r="AA12" s="0" t="s">
        <v>15</v>
      </c>
      <c r="AB12" s="1" t="s">
        <v>70</v>
      </c>
      <c r="AC12" s="0" t="s">
        <v>201</v>
      </c>
    </row>
    <row r="13">
      <c r="A13" s="0">
        <v>12</v>
      </c>
      <c r="B13" s="0" t="s">
        <v>3</v>
      </c>
      <c r="C13" s="0" t="s">
        <v>72</v>
      </c>
      <c r="D13" s="0" t="s">
        <v>202</v>
      </c>
      <c r="E13" s="0" t="s">
        <v>203</v>
      </c>
      <c r="F13" s="0" t="s">
        <v>204</v>
      </c>
      <c r="G13" s="0" t="s">
        <v>205</v>
      </c>
      <c r="H13" s="0" t="s">
        <v>206</v>
      </c>
      <c r="I13" s="0" t="s">
        <v>54</v>
      </c>
      <c r="J13" s="0" t="s">
        <v>7</v>
      </c>
      <c r="K13" s="0" t="s">
        <v>93</v>
      </c>
      <c r="L13" s="0" t="s">
        <v>207</v>
      </c>
      <c r="M13" s="0" t="s">
        <v>208</v>
      </c>
      <c r="N13" s="0" t="s">
        <v>209</v>
      </c>
      <c r="O13" s="0" t="s">
        <v>210</v>
      </c>
      <c r="P13" s="0" t="s">
        <v>211</v>
      </c>
      <c r="Q13" s="0" t="s">
        <v>61</v>
      </c>
      <c r="R13" s="0" t="s">
        <v>62</v>
      </c>
      <c r="S13" s="0" t="s">
        <v>63</v>
      </c>
      <c r="T13" s="0" t="s">
        <v>64</v>
      </c>
      <c r="U13" s="0" t="s">
        <v>65</v>
      </c>
      <c r="V13" s="0" t="s">
        <v>212</v>
      </c>
      <c r="W13" s="0" t="s">
        <v>213</v>
      </c>
      <c r="X13" s="0" t="s">
        <v>61</v>
      </c>
      <c r="Y13" s="0" t="s">
        <v>214</v>
      </c>
      <c r="Z13" s="0" t="s">
        <v>85</v>
      </c>
      <c r="AA13" s="0" t="s">
        <v>15</v>
      </c>
      <c r="AB13" s="1" t="s">
        <v>70</v>
      </c>
      <c r="AC13" s="0" t="s">
        <v>215</v>
      </c>
    </row>
    <row r="14">
      <c r="A14" s="0">
        <v>13</v>
      </c>
      <c r="B14" s="0" t="s">
        <v>3</v>
      </c>
      <c r="C14" s="0" t="s">
        <v>216</v>
      </c>
      <c r="D14" s="0" t="s">
        <v>217</v>
      </c>
      <c r="E14" s="0" t="s">
        <v>218</v>
      </c>
      <c r="F14" s="0" t="s">
        <v>219</v>
      </c>
      <c r="G14" s="0" t="s">
        <v>220</v>
      </c>
      <c r="H14" s="0" t="s">
        <v>221</v>
      </c>
      <c r="I14" s="0" t="s">
        <v>54</v>
      </c>
      <c r="J14" s="0" t="s">
        <v>7</v>
      </c>
      <c r="K14" s="0" t="s">
        <v>93</v>
      </c>
      <c r="L14" s="0" t="s">
        <v>222</v>
      </c>
      <c r="M14" s="0" t="s">
        <v>223</v>
      </c>
      <c r="N14" s="0" t="s">
        <v>224</v>
      </c>
      <c r="O14" s="0" t="s">
        <v>225</v>
      </c>
      <c r="P14" s="0" t="s">
        <v>226</v>
      </c>
      <c r="Q14" s="0" t="s">
        <v>65</v>
      </c>
      <c r="R14" s="0" t="s">
        <v>63</v>
      </c>
      <c r="S14" s="0" t="s">
        <v>99</v>
      </c>
      <c r="T14" s="0" t="s">
        <v>227</v>
      </c>
      <c r="U14" s="0" t="s">
        <v>65</v>
      </c>
      <c r="V14" s="0" t="s">
        <v>228</v>
      </c>
      <c r="W14" s="0" t="s">
        <v>229</v>
      </c>
      <c r="X14" s="0" t="s">
        <v>65</v>
      </c>
      <c r="Y14" s="0" t="s">
        <v>214</v>
      </c>
      <c r="Z14" s="0" t="s">
        <v>118</v>
      </c>
      <c r="AA14" s="0" t="s">
        <v>15</v>
      </c>
      <c r="AB14" s="1" t="s">
        <v>70</v>
      </c>
      <c r="AC14" s="0" t="s">
        <v>230</v>
      </c>
    </row>
    <row r="15">
      <c r="A15" s="0">
        <v>14</v>
      </c>
      <c r="B15" s="0" t="s">
        <v>3</v>
      </c>
      <c r="C15" s="0" t="s">
        <v>231</v>
      </c>
      <c r="D15" s="0" t="s">
        <v>232</v>
      </c>
      <c r="E15" s="0" t="s">
        <v>233</v>
      </c>
      <c r="F15" s="0" t="s">
        <v>234</v>
      </c>
      <c r="G15" s="0" t="s">
        <v>235</v>
      </c>
      <c r="H15" s="0" t="s">
        <v>236</v>
      </c>
      <c r="I15" s="0">
        <v>8.8</v>
      </c>
      <c r="J15" s="0" t="s">
        <v>8</v>
      </c>
      <c r="K15" s="0" t="s">
        <v>93</v>
      </c>
      <c r="L15" s="0" t="s">
        <v>236</v>
      </c>
      <c r="M15" s="0" t="s">
        <v>237</v>
      </c>
      <c r="N15" s="0" t="s">
        <v>238</v>
      </c>
      <c r="O15" s="0" t="s">
        <v>239</v>
      </c>
      <c r="P15" s="0" t="s">
        <v>240</v>
      </c>
      <c r="Q15" s="0" t="s">
        <v>65</v>
      </c>
      <c r="R15" s="0" t="s">
        <v>63</v>
      </c>
      <c r="S15" s="0" t="s">
        <v>99</v>
      </c>
      <c r="T15" s="0" t="s">
        <v>64</v>
      </c>
      <c r="U15" s="0" t="s">
        <v>65</v>
      </c>
      <c r="V15" s="0" t="s">
        <v>241</v>
      </c>
      <c r="W15" s="0" t="s">
        <v>242</v>
      </c>
      <c r="X15" s="0" t="s">
        <v>65</v>
      </c>
      <c r="Y15" s="0" t="s">
        <v>214</v>
      </c>
      <c r="Z15" s="0" t="s">
        <v>243</v>
      </c>
      <c r="AA15" s="0" t="s">
        <v>15</v>
      </c>
      <c r="AB15" s="1" t="s">
        <v>70</v>
      </c>
      <c r="AC15" s="0" t="s">
        <v>244</v>
      </c>
    </row>
    <row r="16">
      <c r="A16" s="0">
        <v>15</v>
      </c>
      <c r="B16" s="0" t="s">
        <v>3</v>
      </c>
      <c r="C16" s="0" t="s">
        <v>245</v>
      </c>
      <c r="D16" s="0" t="s">
        <v>246</v>
      </c>
      <c r="E16" s="0" t="s">
        <v>247</v>
      </c>
      <c r="F16" s="0" t="s">
        <v>248</v>
      </c>
      <c r="G16" s="0" t="s">
        <v>124</v>
      </c>
      <c r="H16" s="0" t="s">
        <v>249</v>
      </c>
      <c r="I16" s="0">
        <v>10</v>
      </c>
      <c r="J16" s="0" t="s">
        <v>7</v>
      </c>
      <c r="K16" s="0" t="s">
        <v>55</v>
      </c>
      <c r="L16" s="0" t="s">
        <v>250</v>
      </c>
      <c r="M16" s="0" t="s">
        <v>251</v>
      </c>
      <c r="N16" s="0" t="s">
        <v>252</v>
      </c>
      <c r="O16" s="0" t="s">
        <v>253</v>
      </c>
      <c r="P16" s="0" t="s">
        <v>254</v>
      </c>
      <c r="Q16" s="0" t="s">
        <v>61</v>
      </c>
      <c r="R16" s="0" t="s">
        <v>62</v>
      </c>
      <c r="S16" s="0" t="s">
        <v>63</v>
      </c>
      <c r="T16" s="0" t="s">
        <v>64</v>
      </c>
      <c r="U16" s="0" t="s">
        <v>61</v>
      </c>
      <c r="V16" s="0" t="s">
        <v>132</v>
      </c>
      <c r="W16" s="0" t="s">
        <v>255</v>
      </c>
      <c r="X16" s="0" t="s">
        <v>61</v>
      </c>
      <c r="Y16" s="0" t="s">
        <v>256</v>
      </c>
      <c r="Z16" s="0" t="s">
        <v>3</v>
      </c>
      <c r="AA16" s="0" t="s">
        <v>15</v>
      </c>
      <c r="AB16" s="1" t="s">
        <v>70</v>
      </c>
      <c r="AC16" s="0" t="s">
        <v>257</v>
      </c>
    </row>
    <row r="17">
      <c r="A17" s="0">
        <v>16</v>
      </c>
      <c r="B17" s="0" t="s">
        <v>3</v>
      </c>
      <c r="C17" s="0" t="s">
        <v>72</v>
      </c>
      <c r="D17" s="0" t="s">
        <v>246</v>
      </c>
      <c r="E17" s="0" t="s">
        <v>247</v>
      </c>
      <c r="F17" s="0" t="s">
        <v>248</v>
      </c>
      <c r="G17" s="0" t="s">
        <v>124</v>
      </c>
      <c r="H17" s="0" t="s">
        <v>258</v>
      </c>
      <c r="I17" s="0">
        <v>9.9</v>
      </c>
      <c r="J17" s="0" t="s">
        <v>7</v>
      </c>
      <c r="K17" s="0" t="s">
        <v>93</v>
      </c>
      <c r="L17" s="0" t="s">
        <v>259</v>
      </c>
      <c r="M17" s="0" t="s">
        <v>260</v>
      </c>
      <c r="N17" s="0" t="s">
        <v>252</v>
      </c>
      <c r="O17" s="0" t="s">
        <v>253</v>
      </c>
      <c r="P17" s="0" t="s">
        <v>254</v>
      </c>
      <c r="Q17" s="0" t="s">
        <v>61</v>
      </c>
      <c r="R17" s="0" t="s">
        <v>62</v>
      </c>
      <c r="S17" s="0" t="s">
        <v>63</v>
      </c>
      <c r="T17" s="0" t="s">
        <v>145</v>
      </c>
      <c r="U17" s="0" t="s">
        <v>65</v>
      </c>
      <c r="V17" s="0" t="s">
        <v>132</v>
      </c>
      <c r="W17" s="0" t="s">
        <v>261</v>
      </c>
      <c r="X17" s="0" t="s">
        <v>61</v>
      </c>
      <c r="Y17" s="0" t="s">
        <v>256</v>
      </c>
      <c r="Z17" s="0" t="s">
        <v>3</v>
      </c>
      <c r="AA17" s="0" t="s">
        <v>15</v>
      </c>
      <c r="AB17" s="1" t="s">
        <v>70</v>
      </c>
      <c r="AC17" s="0" t="s">
        <v>262</v>
      </c>
    </row>
    <row r="18">
      <c r="A18" s="0">
        <v>17</v>
      </c>
      <c r="B18" s="0" t="s">
        <v>3</v>
      </c>
      <c r="C18" s="0" t="s">
        <v>263</v>
      </c>
      <c r="D18" s="0" t="s">
        <v>264</v>
      </c>
      <c r="E18" s="0" t="s">
        <v>265</v>
      </c>
      <c r="F18" s="0" t="s">
        <v>266</v>
      </c>
      <c r="G18" s="0" t="s">
        <v>267</v>
      </c>
      <c r="H18" s="0" t="s">
        <v>268</v>
      </c>
      <c r="I18" s="0">
        <v>9.8</v>
      </c>
      <c r="J18" s="0" t="s">
        <v>7</v>
      </c>
      <c r="K18" s="0" t="s">
        <v>55</v>
      </c>
      <c r="L18" s="0" t="s">
        <v>269</v>
      </c>
      <c r="M18" s="0" t="s">
        <v>270</v>
      </c>
      <c r="N18" s="0" t="s">
        <v>271</v>
      </c>
      <c r="O18" s="0" t="s">
        <v>272</v>
      </c>
      <c r="P18" s="0" t="s">
        <v>273</v>
      </c>
      <c r="Q18" s="0" t="s">
        <v>61</v>
      </c>
      <c r="R18" s="0" t="s">
        <v>62</v>
      </c>
      <c r="S18" s="0" t="s">
        <v>63</v>
      </c>
      <c r="T18" s="0" t="s">
        <v>64</v>
      </c>
      <c r="U18" s="0" t="s">
        <v>65</v>
      </c>
      <c r="V18" s="0" t="s">
        <v>274</v>
      </c>
      <c r="W18" s="0" t="s">
        <v>275</v>
      </c>
      <c r="X18" s="0" t="s">
        <v>61</v>
      </c>
      <c r="Y18" s="0" t="s">
        <v>134</v>
      </c>
      <c r="Z18" s="0" t="s">
        <v>103</v>
      </c>
      <c r="AA18" s="0" t="s">
        <v>15</v>
      </c>
      <c r="AB18" s="1" t="s">
        <v>70</v>
      </c>
      <c r="AC18" s="0" t="s">
        <v>276</v>
      </c>
    </row>
    <row r="19">
      <c r="A19" s="0">
        <v>18</v>
      </c>
      <c r="B19" s="0" t="s">
        <v>3</v>
      </c>
      <c r="C19" s="0" t="s">
        <v>72</v>
      </c>
      <c r="D19" s="0" t="s">
        <v>277</v>
      </c>
      <c r="E19" s="0" t="s">
        <v>278</v>
      </c>
      <c r="F19" s="0" t="s">
        <v>279</v>
      </c>
      <c r="G19" s="0" t="s">
        <v>280</v>
      </c>
      <c r="H19" s="0" t="s">
        <v>281</v>
      </c>
      <c r="I19" s="0">
        <v>9.8</v>
      </c>
      <c r="J19" s="0" t="s">
        <v>7</v>
      </c>
      <c r="K19" s="0" t="s">
        <v>93</v>
      </c>
      <c r="L19" s="0" t="s">
        <v>282</v>
      </c>
      <c r="M19" s="0" t="s">
        <v>283</v>
      </c>
      <c r="N19" s="0" t="s">
        <v>284</v>
      </c>
      <c r="O19" s="0" t="s">
        <v>285</v>
      </c>
      <c r="P19" s="0" t="s">
        <v>286</v>
      </c>
      <c r="Q19" s="0" t="s">
        <v>61</v>
      </c>
      <c r="R19" s="0" t="s">
        <v>62</v>
      </c>
      <c r="S19" s="0" t="s">
        <v>63</v>
      </c>
      <c r="T19" s="0" t="s">
        <v>287</v>
      </c>
      <c r="U19" s="0" t="s">
        <v>65</v>
      </c>
      <c r="V19" s="0" t="s">
        <v>177</v>
      </c>
      <c r="W19" s="0" t="s">
        <v>288</v>
      </c>
      <c r="X19" s="0" t="s">
        <v>61</v>
      </c>
      <c r="Y19" s="0" t="s">
        <v>256</v>
      </c>
      <c r="Z19" s="0" t="s">
        <v>69</v>
      </c>
      <c r="AA19" s="0" t="s">
        <v>15</v>
      </c>
      <c r="AB19" s="1" t="s">
        <v>70</v>
      </c>
      <c r="AC19" s="0" t="s">
        <v>289</v>
      </c>
    </row>
    <row r="20">
      <c r="A20" s="0">
        <v>19</v>
      </c>
      <c r="B20" s="0" t="s">
        <v>3</v>
      </c>
      <c r="C20" s="0" t="s">
        <v>72</v>
      </c>
      <c r="D20" s="0" t="s">
        <v>49</v>
      </c>
      <c r="E20" s="0" t="s">
        <v>290</v>
      </c>
      <c r="F20" s="0" t="s">
        <v>291</v>
      </c>
      <c r="G20" s="0" t="s">
        <v>292</v>
      </c>
      <c r="H20" s="0" t="s">
        <v>293</v>
      </c>
      <c r="I20" s="0">
        <v>9.8</v>
      </c>
      <c r="J20" s="0" t="s">
        <v>7</v>
      </c>
      <c r="K20" s="0" t="s">
        <v>93</v>
      </c>
      <c r="L20" s="0" t="s">
        <v>294</v>
      </c>
      <c r="M20" s="0" t="s">
        <v>295</v>
      </c>
      <c r="N20" s="0" t="s">
        <v>296</v>
      </c>
      <c r="O20" s="0" t="s">
        <v>297</v>
      </c>
      <c r="P20" s="0" t="s">
        <v>298</v>
      </c>
      <c r="Q20" s="0" t="s">
        <v>61</v>
      </c>
      <c r="R20" s="0" t="s">
        <v>62</v>
      </c>
      <c r="S20" s="0" t="s">
        <v>63</v>
      </c>
      <c r="T20" s="0" t="s">
        <v>64</v>
      </c>
      <c r="U20" s="0" t="s">
        <v>65</v>
      </c>
      <c r="V20" s="0" t="s">
        <v>132</v>
      </c>
      <c r="W20" s="0" t="s">
        <v>299</v>
      </c>
      <c r="X20" s="0" t="s">
        <v>61</v>
      </c>
      <c r="Y20" s="0" t="s">
        <v>300</v>
      </c>
      <c r="Z20" s="0" t="s">
        <v>85</v>
      </c>
      <c r="AA20" s="0" t="s">
        <v>15</v>
      </c>
      <c r="AB20" s="1" t="s">
        <v>70</v>
      </c>
      <c r="AC20" s="0" t="s">
        <v>301</v>
      </c>
    </row>
    <row r="21">
      <c r="A21" s="0">
        <v>20</v>
      </c>
      <c r="B21" s="0" t="s">
        <v>3</v>
      </c>
      <c r="C21" s="0" t="s">
        <v>72</v>
      </c>
      <c r="D21" s="0" t="s">
        <v>302</v>
      </c>
      <c r="E21" s="0" t="s">
        <v>303</v>
      </c>
      <c r="F21" s="0" t="s">
        <v>304</v>
      </c>
      <c r="G21" s="0" t="s">
        <v>305</v>
      </c>
      <c r="H21" s="0" t="s">
        <v>306</v>
      </c>
      <c r="I21" s="0">
        <v>10</v>
      </c>
      <c r="J21" s="0" t="s">
        <v>7</v>
      </c>
      <c r="K21" s="0" t="s">
        <v>93</v>
      </c>
      <c r="L21" s="0" t="s">
        <v>307</v>
      </c>
      <c r="M21" s="0" t="s">
        <v>308</v>
      </c>
      <c r="N21" s="0" t="s">
        <v>309</v>
      </c>
      <c r="O21" s="0" t="s">
        <v>310</v>
      </c>
      <c r="P21" s="0" t="s">
        <v>311</v>
      </c>
      <c r="Q21" s="0" t="s">
        <v>65</v>
      </c>
      <c r="R21" s="0" t="s">
        <v>62</v>
      </c>
      <c r="S21" s="0" t="s">
        <v>99</v>
      </c>
      <c r="T21" s="0" t="s">
        <v>227</v>
      </c>
      <c r="U21" s="0" t="s">
        <v>65</v>
      </c>
      <c r="V21" s="0" t="s">
        <v>177</v>
      </c>
      <c r="W21" s="0" t="s">
        <v>312</v>
      </c>
      <c r="X21" s="0" t="s">
        <v>61</v>
      </c>
      <c r="Y21" s="0" t="s">
        <v>313</v>
      </c>
      <c r="Z21" s="0" t="s">
        <v>69</v>
      </c>
      <c r="AA21" s="0" t="s">
        <v>15</v>
      </c>
      <c r="AB21" s="1" t="s">
        <v>70</v>
      </c>
      <c r="AC21" s="0" t="s">
        <v>314</v>
      </c>
    </row>
  </sheetData>
  <autoFilter ref="A1:AC21" xr:uid="{00000000-0009-0000-0000-000001000000}"/>
  <conditionalFormatting sqref="J2:J21">
    <cfRule type="cellIs" dxfId="0" priority="1" operator="equal">
      <formula>"Critical"</formula>
    </cfRule>
    <cfRule type="cellIs" dxfId="2" priority="2" operator="equal">
      <formula>"High"</formula>
    </cfRule>
  </conditionalFormatting>
  <conditionalFormatting sqref="K2:K21">
    <cfRule type="cellIs" dxfId="1" priority="3" operator="equal">
      <formula>"KEV"</formula>
    </cfRule>
  </conditionalFormatting>
  <hyperlinks>
    <hyperlink ref="AB2" r:id="rId20"/>
    <hyperlink ref="AB3" r:id="rId21"/>
    <hyperlink ref="AB4" r:id="rId22"/>
    <hyperlink ref="AB5" r:id="rId23"/>
    <hyperlink ref="AB6" r:id="rId24"/>
    <hyperlink ref="AB7" r:id="rId25"/>
    <hyperlink ref="AB8" r:id="rId26"/>
    <hyperlink ref="AB9" r:id="rId27"/>
    <hyperlink ref="AB10" r:id="rId28"/>
    <hyperlink ref="AB11" r:id="rId29"/>
    <hyperlink ref="AB12" r:id="rId30"/>
    <hyperlink ref="AB13" r:id="rId31"/>
    <hyperlink ref="AB14" r:id="rId32"/>
    <hyperlink ref="AB15" r:id="rId33"/>
    <hyperlink ref="AB16" r:id="rId34"/>
    <hyperlink ref="AB17" r:id="rId35"/>
    <hyperlink ref="AB18" r:id="rId36"/>
    <hyperlink ref="AB19" r:id="rId37"/>
    <hyperlink ref="AB20" r:id="rId38"/>
    <hyperlink ref="AB21" r:id="rId39"/>
  </hyperlinks>
  <pageMargins left="0.7" right="0.7" top="0.75" bottom="0.75" header="0.3" footer="0.3"/>
  <headerFooter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ErrorMessage="1" errorTitle="مقدار نامعتبر" error="لطفاً از فهرست انتخاب کنید" xr:uid="{00000000-0002-0000-0100-000000000000}">
          <x14:formula1>
            <xm:f>_Lists!$A$2:$A$17</xm:f>
          </x14:formula1>
          <xm:sqref>D2:D21</xm:sqref>
        </x14:dataValidation>
        <x14:dataValidation type="list" allowBlank="1" showErrorMessage="1" xr:uid="{00000000-0002-0000-0100-000001000000}">
          <x14:formula1>
            <xm:f>_Lists!$B$2:$B$5</xm:f>
          </x14:formula1>
          <xm:sqref>J2:J21</xm:sqref>
        </x14:dataValidation>
        <x14:dataValidation type="list" allowBlank="1" showErrorMessage="1" xr:uid="{00000000-0002-0000-0100-000002000000}">
          <x14:formula1>
            <xm:f>_Lists!$C$2:$C$4</xm:f>
          </x14:formula1>
          <xm:sqref>K2:K21</xm:sqref>
        </x14:dataValidation>
        <x14:dataValidation type="list" allowBlank="1" showErrorMessage="1" xr:uid="{00000000-0002-0000-0100-000003000000}">
          <x14:formula1>
            <xm:f>_Lists!$D$2:$D$3</xm:f>
          </x14:formula1>
          <xm:sqref>Q2:Q21</xm:sqref>
        </x14:dataValidation>
        <x14:dataValidation type="list" allowBlank="1" showErrorMessage="1" xr:uid="{00000000-0002-0000-0100-000004000000}">
          <x14:formula1>
            <xm:f>_Lists!$E$2:$E$7</xm:f>
          </x14:formula1>
          <xm:sqref>AA2:AA21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9"/>
  <sheetViews>
    <sheetView workbookViewId="0">
      <pane ySplit="1" topLeftCell="A2" activePane="bottomLeft" state="frozen"/>
      <selection pane="bottomLeft"/>
    </sheetView>
  </sheetViews>
  <sheetFormatPr defaultRowHeight="14.4"/>
  <cols>
    <col min="1" max="1" width="17.6640625" customWidth="1"/>
    <col min="2" max="2" width="15.33203125" customWidth="1"/>
    <col min="3" max="3" width="23.88671875" customWidth="1"/>
    <col min="4" max="4" width="9.109375" customWidth="1"/>
    <col min="5" max="5" width="16.44140625" customWidth="1"/>
    <col min="6" max="6" width="21.21875" customWidth="1"/>
    <col min="7" max="7" width="15" customWidth="1"/>
    <col min="8" max="8" width="16.77734375" customWidth="1"/>
    <col min="9" max="9" width="11.88671875" customWidth="1"/>
    <col min="10" max="10" width="19.77734375" customWidth="1"/>
    <col min="11" max="11" width="17.21875" customWidth="1"/>
    <col min="12" max="12" width="20.33203125" customWidth="1"/>
  </cols>
  <sheetData>
    <row r="1">
      <c r="A1" s="0" t="s">
        <v>315</v>
      </c>
      <c r="B1" s="0" t="s">
        <v>316</v>
      </c>
      <c r="C1" s="0" t="s">
        <v>317</v>
      </c>
      <c r="D1" s="0" t="s">
        <v>318</v>
      </c>
      <c r="E1" s="0" t="s">
        <v>319</v>
      </c>
      <c r="F1" s="0" t="s">
        <v>320</v>
      </c>
      <c r="G1" s="0" t="s">
        <v>321</v>
      </c>
      <c r="H1" s="0" t="s">
        <v>322</v>
      </c>
      <c r="I1" s="0" t="s">
        <v>323</v>
      </c>
      <c r="J1" s="0" t="s">
        <v>324</v>
      </c>
      <c r="K1" s="0" t="s">
        <v>325</v>
      </c>
      <c r="L1" s="0" t="s">
        <v>326</v>
      </c>
    </row>
    <row r="2">
      <c r="A2" s="0" t="s">
        <v>327</v>
      </c>
      <c r="B2" s="0" t="s">
        <v>328</v>
      </c>
      <c r="C2" s="0" t="s">
        <v>329</v>
      </c>
      <c r="D2" s="0" t="s">
        <v>140</v>
      </c>
      <c r="E2" s="0" t="s">
        <v>60</v>
      </c>
      <c r="F2" s="0" t="s">
        <v>330</v>
      </c>
      <c r="G2" s="0" t="s">
        <v>331</v>
      </c>
      <c r="H2" s="0" t="s">
        <v>61</v>
      </c>
      <c r="I2" s="0" t="s">
        <v>62</v>
      </c>
      <c r="J2" s="0" t="s">
        <v>332</v>
      </c>
      <c r="K2" s="0" t="s">
        <v>140</v>
      </c>
      <c r="L2" s="0" t="s">
        <v>333</v>
      </c>
    </row>
    <row r="3">
      <c r="A3" s="0" t="s">
        <v>80</v>
      </c>
      <c r="B3" s="0" t="s">
        <v>334</v>
      </c>
      <c r="C3" s="0" t="s">
        <v>335</v>
      </c>
      <c r="D3" s="0" t="s">
        <v>140</v>
      </c>
      <c r="E3" s="0" t="s">
        <v>81</v>
      </c>
      <c r="F3" s="0" t="s">
        <v>336</v>
      </c>
      <c r="G3" s="0" t="s">
        <v>331</v>
      </c>
      <c r="H3" s="0" t="s">
        <v>61</v>
      </c>
      <c r="I3" s="0" t="s">
        <v>63</v>
      </c>
      <c r="J3" s="0" t="s">
        <v>337</v>
      </c>
      <c r="K3" s="0" t="s">
        <v>140</v>
      </c>
      <c r="L3" s="0" t="s">
        <v>54</v>
      </c>
    </row>
    <row r="4">
      <c r="A4" s="0" t="s">
        <v>97</v>
      </c>
      <c r="B4" s="0" t="s">
        <v>338</v>
      </c>
      <c r="C4" s="0" t="s">
        <v>339</v>
      </c>
      <c r="D4" s="0" t="s">
        <v>140</v>
      </c>
      <c r="E4" s="0" t="s">
        <v>98</v>
      </c>
      <c r="F4" s="0" t="s">
        <v>340</v>
      </c>
      <c r="G4" s="0" t="s">
        <v>331</v>
      </c>
      <c r="H4" s="0" t="s">
        <v>61</v>
      </c>
      <c r="I4" s="0" t="s">
        <v>62</v>
      </c>
      <c r="J4" s="0" t="s">
        <v>341</v>
      </c>
      <c r="K4" s="0" t="s">
        <v>140</v>
      </c>
      <c r="L4" s="0" t="s">
        <v>54</v>
      </c>
    </row>
    <row r="5">
      <c r="A5" s="0" t="s">
        <v>342</v>
      </c>
      <c r="B5" s="0" t="s">
        <v>343</v>
      </c>
      <c r="C5" s="0" t="s">
        <v>344</v>
      </c>
      <c r="D5" s="0" t="s">
        <v>140</v>
      </c>
      <c r="E5" s="0" t="s">
        <v>81</v>
      </c>
      <c r="F5" s="0" t="s">
        <v>121</v>
      </c>
      <c r="G5" s="0" t="s">
        <v>331</v>
      </c>
      <c r="H5" s="0" t="s">
        <v>65</v>
      </c>
      <c r="I5" s="0" t="s">
        <v>63</v>
      </c>
      <c r="J5" s="0" t="s">
        <v>345</v>
      </c>
      <c r="K5" s="0" t="s">
        <v>140</v>
      </c>
      <c r="L5" s="0" t="s">
        <v>54</v>
      </c>
    </row>
    <row r="6">
      <c r="A6" s="0" t="s">
        <v>196</v>
      </c>
      <c r="B6" s="0" t="s">
        <v>346</v>
      </c>
      <c r="C6" s="0" t="s">
        <v>347</v>
      </c>
      <c r="D6" s="0" t="s">
        <v>140</v>
      </c>
      <c r="E6" s="0" t="s">
        <v>197</v>
      </c>
      <c r="F6" s="0" t="s">
        <v>348</v>
      </c>
      <c r="G6" s="0" t="s">
        <v>331</v>
      </c>
      <c r="H6" s="0" t="s">
        <v>61</v>
      </c>
      <c r="I6" s="0" t="s">
        <v>63</v>
      </c>
      <c r="J6" s="0" t="s">
        <v>345</v>
      </c>
      <c r="K6" s="0" t="s">
        <v>140</v>
      </c>
      <c r="L6" s="0" t="s">
        <v>54</v>
      </c>
    </row>
    <row r="7">
      <c r="A7" s="0" t="s">
        <v>130</v>
      </c>
      <c r="B7" s="0" t="s">
        <v>349</v>
      </c>
      <c r="C7" s="0" t="s">
        <v>350</v>
      </c>
      <c r="D7" s="0" t="s">
        <v>140</v>
      </c>
      <c r="E7" s="0" t="s">
        <v>131</v>
      </c>
      <c r="F7" s="0" t="s">
        <v>351</v>
      </c>
      <c r="G7" s="0" t="s">
        <v>331</v>
      </c>
      <c r="H7" s="0" t="s">
        <v>61</v>
      </c>
      <c r="I7" s="0" t="s">
        <v>62</v>
      </c>
      <c r="J7" s="0" t="s">
        <v>352</v>
      </c>
      <c r="K7" s="0" t="s">
        <v>140</v>
      </c>
      <c r="L7" s="0" t="s">
        <v>54</v>
      </c>
    </row>
    <row r="8">
      <c r="A8" s="0" t="s">
        <v>143</v>
      </c>
      <c r="B8" s="0" t="s">
        <v>353</v>
      </c>
      <c r="C8" s="0" t="s">
        <v>354</v>
      </c>
      <c r="D8" s="0" t="s">
        <v>140</v>
      </c>
      <c r="E8" s="0" t="s">
        <v>144</v>
      </c>
      <c r="F8" s="0" t="s">
        <v>355</v>
      </c>
      <c r="G8" s="0" t="s">
        <v>331</v>
      </c>
      <c r="H8" s="0" t="s">
        <v>61</v>
      </c>
      <c r="I8" s="0" t="s">
        <v>63</v>
      </c>
      <c r="J8" s="0" t="s">
        <v>356</v>
      </c>
      <c r="K8" s="0" t="s">
        <v>140</v>
      </c>
      <c r="L8" s="0" t="s">
        <v>54</v>
      </c>
    </row>
    <row r="9">
      <c r="A9" s="0" t="s">
        <v>164</v>
      </c>
      <c r="B9" s="0" t="s">
        <v>357</v>
      </c>
      <c r="C9" s="0" t="s">
        <v>358</v>
      </c>
      <c r="D9" s="0" t="s">
        <v>140</v>
      </c>
      <c r="E9" s="0" t="s">
        <v>144</v>
      </c>
      <c r="F9" s="0" t="s">
        <v>359</v>
      </c>
      <c r="G9" s="0" t="s">
        <v>331</v>
      </c>
      <c r="H9" s="0" t="s">
        <v>61</v>
      </c>
      <c r="I9" s="0" t="s">
        <v>63</v>
      </c>
      <c r="J9" s="0" t="s">
        <v>360</v>
      </c>
      <c r="K9" s="0" t="s">
        <v>140</v>
      </c>
      <c r="L9" s="0" t="s">
        <v>54</v>
      </c>
    </row>
    <row r="10">
      <c r="A10" s="0" t="s">
        <v>175</v>
      </c>
      <c r="B10" s="0" t="s">
        <v>361</v>
      </c>
      <c r="C10" s="0" t="s">
        <v>362</v>
      </c>
      <c r="D10" s="0" t="s">
        <v>140</v>
      </c>
      <c r="E10" s="0" t="s">
        <v>176</v>
      </c>
      <c r="F10" s="0" t="s">
        <v>363</v>
      </c>
      <c r="G10" s="0" t="s">
        <v>331</v>
      </c>
      <c r="H10" s="0" t="s">
        <v>61</v>
      </c>
      <c r="I10" s="0" t="s">
        <v>62</v>
      </c>
      <c r="J10" s="0" t="s">
        <v>364</v>
      </c>
      <c r="K10" s="0" t="s">
        <v>140</v>
      </c>
      <c r="L10" s="0" t="s">
        <v>54</v>
      </c>
    </row>
    <row r="11">
      <c r="A11" s="0" t="s">
        <v>187</v>
      </c>
      <c r="B11" s="0" t="s">
        <v>365</v>
      </c>
      <c r="C11" s="0" t="s">
        <v>366</v>
      </c>
      <c r="D11" s="0" t="s">
        <v>140</v>
      </c>
      <c r="E11" s="0" t="s">
        <v>188</v>
      </c>
      <c r="F11" s="0" t="s">
        <v>367</v>
      </c>
      <c r="G11" s="0" t="s">
        <v>331</v>
      </c>
      <c r="H11" s="0" t="s">
        <v>61</v>
      </c>
      <c r="I11" s="0" t="s">
        <v>62</v>
      </c>
      <c r="J11" s="0" t="s">
        <v>368</v>
      </c>
      <c r="K11" s="0" t="s">
        <v>140</v>
      </c>
      <c r="L11" s="0" t="s">
        <v>54</v>
      </c>
    </row>
    <row r="12">
      <c r="A12" s="0" t="s">
        <v>210</v>
      </c>
      <c r="B12" s="0" t="s">
        <v>369</v>
      </c>
      <c r="C12" s="0" t="s">
        <v>370</v>
      </c>
      <c r="D12" s="0" t="s">
        <v>140</v>
      </c>
      <c r="E12" s="0" t="s">
        <v>211</v>
      </c>
      <c r="F12" s="0" t="s">
        <v>371</v>
      </c>
      <c r="G12" s="0" t="s">
        <v>331</v>
      </c>
      <c r="H12" s="0" t="s">
        <v>61</v>
      </c>
      <c r="I12" s="0" t="s">
        <v>62</v>
      </c>
      <c r="J12" s="0" t="s">
        <v>372</v>
      </c>
      <c r="K12" s="0" t="s">
        <v>140</v>
      </c>
      <c r="L12" s="0" t="s">
        <v>54</v>
      </c>
    </row>
    <row r="13">
      <c r="A13" s="0" t="s">
        <v>225</v>
      </c>
      <c r="B13" s="0" t="s">
        <v>373</v>
      </c>
      <c r="C13" s="0" t="s">
        <v>374</v>
      </c>
      <c r="D13" s="0" t="s">
        <v>140</v>
      </c>
      <c r="E13" s="0" t="s">
        <v>226</v>
      </c>
      <c r="F13" s="0" t="s">
        <v>375</v>
      </c>
      <c r="G13" s="0" t="s">
        <v>331</v>
      </c>
      <c r="H13" s="0" t="s">
        <v>65</v>
      </c>
      <c r="I13" s="0" t="s">
        <v>63</v>
      </c>
      <c r="J13" s="0" t="s">
        <v>376</v>
      </c>
      <c r="K13" s="0" t="s">
        <v>140</v>
      </c>
      <c r="L13" s="0" t="s">
        <v>54</v>
      </c>
    </row>
    <row r="14">
      <c r="A14" s="0" t="s">
        <v>239</v>
      </c>
      <c r="B14" s="0" t="s">
        <v>377</v>
      </c>
      <c r="C14" s="0" t="s">
        <v>378</v>
      </c>
      <c r="D14" s="0" t="s">
        <v>140</v>
      </c>
      <c r="E14" s="0" t="s">
        <v>240</v>
      </c>
      <c r="F14" s="0" t="s">
        <v>379</v>
      </c>
      <c r="G14" s="0" t="s">
        <v>331</v>
      </c>
      <c r="H14" s="0" t="s">
        <v>65</v>
      </c>
      <c r="I14" s="0" t="s">
        <v>63</v>
      </c>
      <c r="J14" s="0" t="s">
        <v>380</v>
      </c>
      <c r="K14" s="0" t="s">
        <v>140</v>
      </c>
      <c r="L14" s="0" t="s">
        <v>54</v>
      </c>
    </row>
    <row r="15">
      <c r="A15" s="0" t="s">
        <v>253</v>
      </c>
      <c r="B15" s="0" t="s">
        <v>381</v>
      </c>
      <c r="C15" s="0" t="s">
        <v>382</v>
      </c>
      <c r="D15" s="0" t="s">
        <v>140</v>
      </c>
      <c r="E15" s="0" t="s">
        <v>254</v>
      </c>
      <c r="F15" s="0" t="s">
        <v>383</v>
      </c>
      <c r="G15" s="0" t="s">
        <v>331</v>
      </c>
      <c r="H15" s="0" t="s">
        <v>61</v>
      </c>
      <c r="I15" s="0" t="s">
        <v>62</v>
      </c>
      <c r="J15" s="0" t="s">
        <v>384</v>
      </c>
      <c r="K15" s="0" t="s">
        <v>140</v>
      </c>
      <c r="L15" s="0" t="s">
        <v>54</v>
      </c>
    </row>
    <row r="16">
      <c r="A16" s="0" t="s">
        <v>272</v>
      </c>
      <c r="B16" s="0" t="s">
        <v>385</v>
      </c>
      <c r="C16" s="0" t="s">
        <v>386</v>
      </c>
      <c r="D16" s="0" t="s">
        <v>140</v>
      </c>
      <c r="E16" s="0" t="s">
        <v>273</v>
      </c>
      <c r="F16" s="0" t="s">
        <v>387</v>
      </c>
      <c r="G16" s="0" t="s">
        <v>331</v>
      </c>
      <c r="H16" s="0" t="s">
        <v>61</v>
      </c>
      <c r="I16" s="0" t="s">
        <v>62</v>
      </c>
      <c r="J16" s="0" t="s">
        <v>388</v>
      </c>
      <c r="K16" s="0" t="s">
        <v>140</v>
      </c>
      <c r="L16" s="0" t="s">
        <v>54</v>
      </c>
    </row>
    <row r="17">
      <c r="A17" s="0" t="s">
        <v>285</v>
      </c>
      <c r="B17" s="0" t="s">
        <v>389</v>
      </c>
      <c r="C17" s="0" t="s">
        <v>390</v>
      </c>
      <c r="D17" s="0" t="s">
        <v>140</v>
      </c>
      <c r="E17" s="0" t="s">
        <v>286</v>
      </c>
      <c r="F17" s="0" t="s">
        <v>391</v>
      </c>
      <c r="G17" s="0" t="s">
        <v>331</v>
      </c>
      <c r="H17" s="0" t="s">
        <v>61</v>
      </c>
      <c r="I17" s="0" t="s">
        <v>62</v>
      </c>
      <c r="J17" s="0" t="s">
        <v>392</v>
      </c>
      <c r="K17" s="0" t="s">
        <v>140</v>
      </c>
      <c r="L17" s="0" t="s">
        <v>54</v>
      </c>
    </row>
    <row r="18">
      <c r="A18" s="0" t="s">
        <v>297</v>
      </c>
      <c r="B18" s="0" t="s">
        <v>393</v>
      </c>
      <c r="C18" s="0" t="s">
        <v>394</v>
      </c>
      <c r="D18" s="0" t="s">
        <v>140</v>
      </c>
      <c r="E18" s="0" t="s">
        <v>298</v>
      </c>
      <c r="F18" s="0" t="s">
        <v>395</v>
      </c>
      <c r="G18" s="0" t="s">
        <v>331</v>
      </c>
      <c r="H18" s="0" t="s">
        <v>61</v>
      </c>
      <c r="I18" s="0" t="s">
        <v>62</v>
      </c>
      <c r="J18" s="0" t="s">
        <v>291</v>
      </c>
      <c r="K18" s="0" t="s">
        <v>140</v>
      </c>
      <c r="L18" s="0" t="s">
        <v>54</v>
      </c>
    </row>
    <row r="19">
      <c r="A19" s="0" t="s">
        <v>310</v>
      </c>
      <c r="B19" s="0" t="s">
        <v>396</v>
      </c>
      <c r="C19" s="0" t="s">
        <v>397</v>
      </c>
      <c r="D19" s="0" t="s">
        <v>140</v>
      </c>
      <c r="E19" s="0" t="s">
        <v>311</v>
      </c>
      <c r="F19" s="0" t="s">
        <v>398</v>
      </c>
      <c r="G19" s="0" t="s">
        <v>331</v>
      </c>
      <c r="H19" s="0" t="s">
        <v>65</v>
      </c>
      <c r="I19" s="0" t="s">
        <v>62</v>
      </c>
      <c r="J19" s="0" t="s">
        <v>399</v>
      </c>
      <c r="K19" s="0" t="s">
        <v>140</v>
      </c>
      <c r="L19" s="0" t="s">
        <v>54</v>
      </c>
    </row>
  </sheetData>
  <autoFilter ref="A1:L19" xr:uid="{00000000-0009-0000-0000-000002000000}"/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1"/>
  <sheetViews>
    <sheetView workbookViewId="0">
      <pane ySplit="1" topLeftCell="A2" activePane="bottomLeft" state="frozen"/>
      <selection pane="bottomLeft"/>
    </sheetView>
  </sheetViews>
  <sheetFormatPr defaultRowHeight="14.4"/>
  <cols>
    <col min="1" max="1" width="18.5546875" customWidth="1"/>
    <col min="2" max="2" width="17.6640625" customWidth="1"/>
    <col min="3" max="3" width="14.109375" customWidth="1"/>
    <col min="4" max="4" width="12.6640625" customWidth="1"/>
    <col min="5" max="5" width="29.21875" customWidth="1"/>
    <col min="6" max="6" width="12.5546875" customWidth="1"/>
    <col min="7" max="7" width="11.88671875" customWidth="1"/>
    <col min="8" max="8" width="9.109375" customWidth="1"/>
    <col min="9" max="9" width="27.109375" customWidth="1"/>
    <col min="10" max="10" width="11.5546875" customWidth="1"/>
    <col min="11" max="11" width="14.88671875" customWidth="1"/>
    <col min="12" max="12" width="18.44140625" customWidth="1"/>
    <col min="13" max="13" width="40" customWidth="1"/>
  </cols>
  <sheetData>
    <row r="1">
      <c r="A1" s="0" t="s">
        <v>400</v>
      </c>
      <c r="B1" s="0" t="s">
        <v>315</v>
      </c>
      <c r="C1" s="0" t="s">
        <v>401</v>
      </c>
      <c r="D1" s="0" t="s">
        <v>402</v>
      </c>
      <c r="E1" s="0" t="s">
        <v>403</v>
      </c>
      <c r="F1" s="0" t="s">
        <v>404</v>
      </c>
      <c r="G1" s="0" t="s">
        <v>405</v>
      </c>
      <c r="H1" s="0" t="s">
        <v>406</v>
      </c>
      <c r="I1" s="0" t="s">
        <v>407</v>
      </c>
      <c r="J1" s="0" t="s">
        <v>408</v>
      </c>
      <c r="K1" s="0" t="s">
        <v>409</v>
      </c>
      <c r="L1" s="0" t="s">
        <v>410</v>
      </c>
      <c r="M1" s="0" t="s">
        <v>411</v>
      </c>
    </row>
    <row r="2">
      <c r="A2" s="0" t="s">
        <v>53</v>
      </c>
      <c r="B2" s="0" t="s">
        <v>327</v>
      </c>
      <c r="C2" s="0" t="s">
        <v>68</v>
      </c>
      <c r="D2" s="0" t="s">
        <v>412</v>
      </c>
      <c r="E2" s="0" t="s">
        <v>66</v>
      </c>
      <c r="F2" s="0" t="s">
        <v>3</v>
      </c>
      <c r="G2" s="0" t="s">
        <v>69</v>
      </c>
      <c r="H2" s="0" t="s">
        <v>15</v>
      </c>
      <c r="I2" s="0" t="s">
        <v>413</v>
      </c>
      <c r="J2" s="0" t="s">
        <v>54</v>
      </c>
      <c r="K2" s="0" t="s">
        <v>54</v>
      </c>
      <c r="L2" s="0" t="s">
        <v>54</v>
      </c>
      <c r="M2" s="0" t="s">
        <v>71</v>
      </c>
    </row>
    <row r="3">
      <c r="A3" s="0" t="s">
        <v>77</v>
      </c>
      <c r="B3" s="0" t="s">
        <v>80</v>
      </c>
      <c r="C3" s="0" t="s">
        <v>84</v>
      </c>
      <c r="D3" s="0" t="s">
        <v>412</v>
      </c>
      <c r="E3" s="0" t="s">
        <v>82</v>
      </c>
      <c r="F3" s="0" t="s">
        <v>3</v>
      </c>
      <c r="G3" s="0" t="s">
        <v>85</v>
      </c>
      <c r="H3" s="0" t="s">
        <v>15</v>
      </c>
      <c r="I3" s="0" t="s">
        <v>413</v>
      </c>
      <c r="J3" s="0" t="s">
        <v>54</v>
      </c>
      <c r="K3" s="0" t="s">
        <v>54</v>
      </c>
      <c r="L3" s="0" t="s">
        <v>54</v>
      </c>
      <c r="M3" s="0" t="s">
        <v>86</v>
      </c>
    </row>
    <row r="4">
      <c r="A4" s="0" t="s">
        <v>92</v>
      </c>
      <c r="B4" s="0" t="s">
        <v>97</v>
      </c>
      <c r="C4" s="0" t="s">
        <v>102</v>
      </c>
      <c r="D4" s="0" t="s">
        <v>412</v>
      </c>
      <c r="E4" s="0" t="s">
        <v>100</v>
      </c>
      <c r="F4" s="0" t="s">
        <v>3</v>
      </c>
      <c r="G4" s="0" t="s">
        <v>103</v>
      </c>
      <c r="H4" s="0" t="s">
        <v>15</v>
      </c>
      <c r="I4" s="0" t="s">
        <v>413</v>
      </c>
      <c r="J4" s="0" t="s">
        <v>54</v>
      </c>
      <c r="K4" s="0" t="s">
        <v>54</v>
      </c>
      <c r="L4" s="0" t="s">
        <v>54</v>
      </c>
      <c r="M4" s="0" t="s">
        <v>104</v>
      </c>
    </row>
    <row r="5">
      <c r="A5" s="0" t="s">
        <v>109</v>
      </c>
      <c r="B5" s="0" t="s">
        <v>342</v>
      </c>
      <c r="C5" s="0" t="s">
        <v>117</v>
      </c>
      <c r="D5" s="0" t="s">
        <v>414</v>
      </c>
      <c r="E5" s="0" t="s">
        <v>115</v>
      </c>
      <c r="F5" s="0" t="s">
        <v>3</v>
      </c>
      <c r="G5" s="0" t="s">
        <v>118</v>
      </c>
      <c r="H5" s="0" t="s">
        <v>15</v>
      </c>
      <c r="I5" s="0" t="s">
        <v>413</v>
      </c>
      <c r="J5" s="0" t="s">
        <v>54</v>
      </c>
      <c r="K5" s="0" t="s">
        <v>54</v>
      </c>
      <c r="L5" s="0" t="s">
        <v>54</v>
      </c>
      <c r="M5" s="0" t="s">
        <v>119</v>
      </c>
    </row>
    <row r="6">
      <c r="A6" s="0" t="s">
        <v>125</v>
      </c>
      <c r="B6" s="0" t="s">
        <v>130</v>
      </c>
      <c r="C6" s="0" t="s">
        <v>134</v>
      </c>
      <c r="D6" s="0" t="s">
        <v>412</v>
      </c>
      <c r="E6" s="0" t="s">
        <v>132</v>
      </c>
      <c r="F6" s="0" t="s">
        <v>3</v>
      </c>
      <c r="G6" s="0" t="s">
        <v>103</v>
      </c>
      <c r="H6" s="0" t="s">
        <v>15</v>
      </c>
      <c r="I6" s="0" t="s">
        <v>413</v>
      </c>
      <c r="J6" s="0" t="s">
        <v>54</v>
      </c>
      <c r="K6" s="0" t="s">
        <v>54</v>
      </c>
      <c r="L6" s="0" t="s">
        <v>54</v>
      </c>
      <c r="M6" s="0" t="s">
        <v>135</v>
      </c>
    </row>
    <row r="7">
      <c r="A7" s="0" t="s">
        <v>140</v>
      </c>
      <c r="B7" s="0" t="s">
        <v>143</v>
      </c>
      <c r="C7" s="0" t="s">
        <v>148</v>
      </c>
      <c r="D7" s="0" t="s">
        <v>414</v>
      </c>
      <c r="E7" s="0" t="s">
        <v>146</v>
      </c>
      <c r="F7" s="0" t="s">
        <v>3</v>
      </c>
      <c r="G7" s="0" t="s">
        <v>149</v>
      </c>
      <c r="H7" s="0" t="s">
        <v>15</v>
      </c>
      <c r="I7" s="0" t="s">
        <v>415</v>
      </c>
      <c r="J7" s="0" t="s">
        <v>54</v>
      </c>
      <c r="K7" s="0" t="s">
        <v>54</v>
      </c>
      <c r="L7" s="0" t="s">
        <v>54</v>
      </c>
      <c r="M7" s="0" t="s">
        <v>150</v>
      </c>
    </row>
    <row r="8">
      <c r="A8" s="0" t="s">
        <v>140</v>
      </c>
      <c r="B8" s="0" t="s">
        <v>143</v>
      </c>
      <c r="C8" s="0" t="s">
        <v>148</v>
      </c>
      <c r="D8" s="0" t="s">
        <v>414</v>
      </c>
      <c r="E8" s="0" t="s">
        <v>156</v>
      </c>
      <c r="F8" s="0" t="s">
        <v>3</v>
      </c>
      <c r="G8" s="0" t="s">
        <v>149</v>
      </c>
      <c r="H8" s="0" t="s">
        <v>15</v>
      </c>
      <c r="I8" s="0" t="s">
        <v>415</v>
      </c>
      <c r="J8" s="0" t="s">
        <v>54</v>
      </c>
      <c r="K8" s="0" t="s">
        <v>54</v>
      </c>
      <c r="L8" s="0" t="s">
        <v>54</v>
      </c>
      <c r="M8" s="0" t="s">
        <v>158</v>
      </c>
    </row>
    <row r="9">
      <c r="A9" s="0" t="s">
        <v>140</v>
      </c>
      <c r="B9" s="0" t="s">
        <v>164</v>
      </c>
      <c r="C9" s="0" t="s">
        <v>148</v>
      </c>
      <c r="D9" s="0" t="s">
        <v>414</v>
      </c>
      <c r="E9" s="0" t="s">
        <v>166</v>
      </c>
      <c r="F9" s="0" t="s">
        <v>3</v>
      </c>
      <c r="G9" s="0" t="s">
        <v>149</v>
      </c>
      <c r="H9" s="0" t="s">
        <v>15</v>
      </c>
      <c r="I9" s="0" t="s">
        <v>415</v>
      </c>
      <c r="J9" s="0" t="s">
        <v>54</v>
      </c>
      <c r="K9" s="0" t="s">
        <v>54</v>
      </c>
      <c r="L9" s="0" t="s">
        <v>54</v>
      </c>
      <c r="M9" s="0" t="s">
        <v>168</v>
      </c>
    </row>
    <row r="10">
      <c r="A10" s="0" t="s">
        <v>140</v>
      </c>
      <c r="B10" s="0" t="s">
        <v>175</v>
      </c>
      <c r="C10" s="0" t="s">
        <v>179</v>
      </c>
      <c r="D10" s="0" t="s">
        <v>412</v>
      </c>
      <c r="E10" s="0" t="s">
        <v>177</v>
      </c>
      <c r="F10" s="0" t="s">
        <v>3</v>
      </c>
      <c r="G10" s="0" t="s">
        <v>85</v>
      </c>
      <c r="H10" s="0" t="s">
        <v>15</v>
      </c>
      <c r="I10" s="0" t="s">
        <v>413</v>
      </c>
      <c r="J10" s="0" t="s">
        <v>54</v>
      </c>
      <c r="K10" s="0" t="s">
        <v>54</v>
      </c>
      <c r="L10" s="0" t="s">
        <v>54</v>
      </c>
      <c r="M10" s="0" t="s">
        <v>180</v>
      </c>
    </row>
    <row r="11">
      <c r="A11" s="0" t="s">
        <v>184</v>
      </c>
      <c r="B11" s="0" t="s">
        <v>187</v>
      </c>
      <c r="C11" s="0" t="s">
        <v>84</v>
      </c>
      <c r="D11" s="0" t="s">
        <v>412</v>
      </c>
      <c r="E11" s="0" t="s">
        <v>132</v>
      </c>
      <c r="F11" s="0" t="s">
        <v>3</v>
      </c>
      <c r="G11" s="0" t="s">
        <v>103</v>
      </c>
      <c r="H11" s="0" t="s">
        <v>15</v>
      </c>
      <c r="I11" s="0" t="s">
        <v>413</v>
      </c>
      <c r="J11" s="0" t="s">
        <v>54</v>
      </c>
      <c r="K11" s="0" t="s">
        <v>54</v>
      </c>
      <c r="L11" s="0" t="s">
        <v>54</v>
      </c>
      <c r="M11" s="0" t="s">
        <v>190</v>
      </c>
    </row>
    <row r="12">
      <c r="A12" s="0" t="s">
        <v>140</v>
      </c>
      <c r="B12" s="0" t="s">
        <v>196</v>
      </c>
      <c r="C12" s="0" t="s">
        <v>200</v>
      </c>
      <c r="D12" s="0" t="s">
        <v>414</v>
      </c>
      <c r="E12" s="0" t="s">
        <v>198</v>
      </c>
      <c r="F12" s="0" t="s">
        <v>3</v>
      </c>
      <c r="G12" s="0" t="s">
        <v>69</v>
      </c>
      <c r="H12" s="0" t="s">
        <v>15</v>
      </c>
      <c r="I12" s="0" t="s">
        <v>415</v>
      </c>
      <c r="J12" s="0" t="s">
        <v>54</v>
      </c>
      <c r="K12" s="0" t="s">
        <v>54</v>
      </c>
      <c r="L12" s="0" t="s">
        <v>54</v>
      </c>
      <c r="M12" s="0" t="s">
        <v>201</v>
      </c>
    </row>
    <row r="13">
      <c r="A13" s="0" t="s">
        <v>206</v>
      </c>
      <c r="B13" s="0" t="s">
        <v>210</v>
      </c>
      <c r="C13" s="0" t="s">
        <v>214</v>
      </c>
      <c r="D13" s="0" t="s">
        <v>412</v>
      </c>
      <c r="E13" s="0" t="s">
        <v>212</v>
      </c>
      <c r="F13" s="0" t="s">
        <v>3</v>
      </c>
      <c r="G13" s="0" t="s">
        <v>85</v>
      </c>
      <c r="H13" s="0" t="s">
        <v>15</v>
      </c>
      <c r="I13" s="0" t="s">
        <v>413</v>
      </c>
      <c r="J13" s="0" t="s">
        <v>54</v>
      </c>
      <c r="K13" s="0" t="s">
        <v>54</v>
      </c>
      <c r="L13" s="0" t="s">
        <v>54</v>
      </c>
      <c r="M13" s="0" t="s">
        <v>215</v>
      </c>
    </row>
    <row r="14">
      <c r="A14" s="0" t="s">
        <v>221</v>
      </c>
      <c r="B14" s="0" t="s">
        <v>225</v>
      </c>
      <c r="C14" s="0" t="s">
        <v>214</v>
      </c>
      <c r="D14" s="0" t="s">
        <v>414</v>
      </c>
      <c r="E14" s="0" t="s">
        <v>228</v>
      </c>
      <c r="F14" s="0" t="s">
        <v>3</v>
      </c>
      <c r="G14" s="0" t="s">
        <v>118</v>
      </c>
      <c r="H14" s="0" t="s">
        <v>15</v>
      </c>
      <c r="I14" s="0" t="s">
        <v>413</v>
      </c>
      <c r="J14" s="0" t="s">
        <v>54</v>
      </c>
      <c r="K14" s="0" t="s">
        <v>54</v>
      </c>
      <c r="L14" s="0" t="s">
        <v>54</v>
      </c>
      <c r="M14" s="0" t="s">
        <v>230</v>
      </c>
    </row>
    <row r="15">
      <c r="A15" s="0" t="s">
        <v>236</v>
      </c>
      <c r="B15" s="0" t="s">
        <v>239</v>
      </c>
      <c r="C15" s="0" t="s">
        <v>214</v>
      </c>
      <c r="D15" s="0" t="s">
        <v>416</v>
      </c>
      <c r="E15" s="0" t="s">
        <v>241</v>
      </c>
      <c r="F15" s="0" t="s">
        <v>3</v>
      </c>
      <c r="G15" s="0" t="s">
        <v>243</v>
      </c>
      <c r="H15" s="0" t="s">
        <v>15</v>
      </c>
      <c r="I15" s="0" t="s">
        <v>415</v>
      </c>
      <c r="J15" s="0" t="s">
        <v>54</v>
      </c>
      <c r="K15" s="0" t="s">
        <v>54</v>
      </c>
      <c r="L15" s="0" t="s">
        <v>54</v>
      </c>
      <c r="M15" s="0" t="s">
        <v>244</v>
      </c>
    </row>
    <row r="16">
      <c r="A16" s="0" t="s">
        <v>249</v>
      </c>
      <c r="B16" s="0" t="s">
        <v>253</v>
      </c>
      <c r="C16" s="0" t="s">
        <v>256</v>
      </c>
      <c r="D16" s="0" t="s">
        <v>412</v>
      </c>
      <c r="E16" s="0" t="s">
        <v>132</v>
      </c>
      <c r="F16" s="0" t="s">
        <v>3</v>
      </c>
      <c r="G16" s="0" t="s">
        <v>3</v>
      </c>
      <c r="H16" s="0" t="s">
        <v>15</v>
      </c>
      <c r="I16" s="0" t="s">
        <v>413</v>
      </c>
      <c r="J16" s="0" t="s">
        <v>54</v>
      </c>
      <c r="K16" s="0" t="s">
        <v>54</v>
      </c>
      <c r="L16" s="0" t="s">
        <v>54</v>
      </c>
      <c r="M16" s="0" t="s">
        <v>257</v>
      </c>
    </row>
    <row r="17">
      <c r="A17" s="0" t="s">
        <v>258</v>
      </c>
      <c r="B17" s="0" t="s">
        <v>253</v>
      </c>
      <c r="C17" s="0" t="s">
        <v>256</v>
      </c>
      <c r="D17" s="0" t="s">
        <v>412</v>
      </c>
      <c r="E17" s="0" t="s">
        <v>132</v>
      </c>
      <c r="F17" s="0" t="s">
        <v>3</v>
      </c>
      <c r="G17" s="0" t="s">
        <v>3</v>
      </c>
      <c r="H17" s="0" t="s">
        <v>15</v>
      </c>
      <c r="I17" s="0" t="s">
        <v>413</v>
      </c>
      <c r="J17" s="0" t="s">
        <v>54</v>
      </c>
      <c r="K17" s="0" t="s">
        <v>54</v>
      </c>
      <c r="L17" s="0" t="s">
        <v>54</v>
      </c>
      <c r="M17" s="0" t="s">
        <v>262</v>
      </c>
    </row>
    <row r="18">
      <c r="A18" s="0" t="s">
        <v>268</v>
      </c>
      <c r="B18" s="0" t="s">
        <v>272</v>
      </c>
      <c r="C18" s="0" t="s">
        <v>134</v>
      </c>
      <c r="D18" s="0" t="s">
        <v>412</v>
      </c>
      <c r="E18" s="0" t="s">
        <v>274</v>
      </c>
      <c r="F18" s="0" t="s">
        <v>3</v>
      </c>
      <c r="G18" s="0" t="s">
        <v>103</v>
      </c>
      <c r="H18" s="0" t="s">
        <v>15</v>
      </c>
      <c r="I18" s="0" t="s">
        <v>413</v>
      </c>
      <c r="J18" s="0" t="s">
        <v>54</v>
      </c>
      <c r="K18" s="0" t="s">
        <v>54</v>
      </c>
      <c r="L18" s="0" t="s">
        <v>54</v>
      </c>
      <c r="M18" s="0" t="s">
        <v>276</v>
      </c>
    </row>
    <row r="19">
      <c r="A19" s="0" t="s">
        <v>281</v>
      </c>
      <c r="B19" s="0" t="s">
        <v>285</v>
      </c>
      <c r="C19" s="0" t="s">
        <v>256</v>
      </c>
      <c r="D19" s="0" t="s">
        <v>412</v>
      </c>
      <c r="E19" s="0" t="s">
        <v>177</v>
      </c>
      <c r="F19" s="0" t="s">
        <v>3</v>
      </c>
      <c r="G19" s="0" t="s">
        <v>69</v>
      </c>
      <c r="H19" s="0" t="s">
        <v>15</v>
      </c>
      <c r="I19" s="0" t="s">
        <v>413</v>
      </c>
      <c r="J19" s="0" t="s">
        <v>54</v>
      </c>
      <c r="K19" s="0" t="s">
        <v>54</v>
      </c>
      <c r="L19" s="0" t="s">
        <v>54</v>
      </c>
      <c r="M19" s="0" t="s">
        <v>289</v>
      </c>
    </row>
    <row r="20">
      <c r="A20" s="0" t="s">
        <v>293</v>
      </c>
      <c r="B20" s="0" t="s">
        <v>297</v>
      </c>
      <c r="C20" s="0" t="s">
        <v>300</v>
      </c>
      <c r="D20" s="0" t="s">
        <v>412</v>
      </c>
      <c r="E20" s="0" t="s">
        <v>132</v>
      </c>
      <c r="F20" s="0" t="s">
        <v>3</v>
      </c>
      <c r="G20" s="0" t="s">
        <v>85</v>
      </c>
      <c r="H20" s="0" t="s">
        <v>15</v>
      </c>
      <c r="I20" s="0" t="s">
        <v>413</v>
      </c>
      <c r="J20" s="0" t="s">
        <v>54</v>
      </c>
      <c r="K20" s="0" t="s">
        <v>54</v>
      </c>
      <c r="L20" s="0" t="s">
        <v>54</v>
      </c>
      <c r="M20" s="0" t="s">
        <v>301</v>
      </c>
    </row>
    <row r="21">
      <c r="A21" s="0" t="s">
        <v>306</v>
      </c>
      <c r="B21" s="0" t="s">
        <v>310</v>
      </c>
      <c r="C21" s="0" t="s">
        <v>313</v>
      </c>
      <c r="D21" s="0" t="s">
        <v>414</v>
      </c>
      <c r="E21" s="0" t="s">
        <v>177</v>
      </c>
      <c r="F21" s="0" t="s">
        <v>3</v>
      </c>
      <c r="G21" s="0" t="s">
        <v>69</v>
      </c>
      <c r="H21" s="0" t="s">
        <v>15</v>
      </c>
      <c r="I21" s="0" t="s">
        <v>413</v>
      </c>
      <c r="J21" s="0" t="s">
        <v>54</v>
      </c>
      <c r="K21" s="0" t="s">
        <v>54</v>
      </c>
      <c r="L21" s="0" t="s">
        <v>54</v>
      </c>
      <c r="M21" s="0" t="s">
        <v>314</v>
      </c>
    </row>
  </sheetData>
  <autoFilter ref="A1:M21" xr:uid="{00000000-0009-0000-0000-000003000000}"/>
  <conditionalFormatting sqref="D2:D21">
    <cfRule type="cellIs" dxfId="0" priority="1" operator="equal">
      <formula>"P1 - Critical"</formula>
    </cfRule>
  </conditionalFormatting>
  <pageMargins left="0.7" right="0.7" top="0.75" bottom="0.75" header="0.3" footer="0.3"/>
  <headerFooter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300-000000000000}">
          <x14:formula1>
            <xm:f>_Lists!$E$2:$E$7</xm:f>
          </x14:formula1>
          <xm:sqref>H2:H21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3"/>
  <sheetViews>
    <sheetView tabSelected="1" workbookViewId="0">
      <pane ySplit="1" topLeftCell="A2" activePane="bottomLeft" state="frozen"/>
      <selection pane="bottomLeft"/>
    </sheetView>
  </sheetViews>
  <sheetFormatPr defaultRowHeight="14.4"/>
  <cols>
    <col min="1" max="1" width="12.109375" customWidth="1"/>
    <col min="2" max="2" width="120" customWidth="1"/>
  </cols>
  <sheetData>
    <row r="1">
      <c r="A1" s="3" t="s">
        <v>417</v>
      </c>
      <c r="B1" s="3" t="s">
        <v>418</v>
      </c>
    </row>
    <row r="2" ht="409.6">
      <c r="A2" s="3" t="s">
        <v>419</v>
      </c>
      <c r="B2" s="3" t="s">
        <v>420</v>
      </c>
    </row>
    <row r="3" ht="129.6">
      <c r="A3" s="3" t="s">
        <v>421</v>
      </c>
      <c r="B3" s="3" t="s">
        <v>422</v>
      </c>
    </row>
  </sheetData>
  <autoFilter ref="A1:B3" xr:uid="{00000000-0009-0000-0000-000004000000}"/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E17"/>
  <sheetViews>
    <sheetView workbookViewId="0"/>
  </sheetViews>
  <sheetFormatPr defaultRowHeight="14.4"/>
  <sheetData>
    <row r="2">
      <c r="A2" s="0" t="s">
        <v>49</v>
      </c>
      <c r="B2" s="0" t="s">
        <v>7</v>
      </c>
      <c r="C2" s="0" t="s">
        <v>55</v>
      </c>
      <c r="D2" s="0" t="s">
        <v>61</v>
      </c>
      <c r="E2" s="0" t="s">
        <v>15</v>
      </c>
    </row>
    <row r="3">
      <c r="A3" s="0" t="s">
        <v>73</v>
      </c>
      <c r="B3" s="0" t="s">
        <v>8</v>
      </c>
      <c r="C3" s="0" t="s">
        <v>93</v>
      </c>
      <c r="D3" s="0" t="s">
        <v>65</v>
      </c>
      <c r="E3" s="0" t="s">
        <v>16</v>
      </c>
    </row>
    <row r="4">
      <c r="A4" s="0" t="s">
        <v>88</v>
      </c>
      <c r="B4" s="0" t="s">
        <v>9</v>
      </c>
      <c r="C4" s="0" t="s">
        <v>126</v>
      </c>
      <c r="E4" s="0" t="s">
        <v>17</v>
      </c>
    </row>
    <row r="5">
      <c r="A5" s="0" t="s">
        <v>106</v>
      </c>
      <c r="B5" s="0" t="s">
        <v>10</v>
      </c>
      <c r="E5" s="0" t="s">
        <v>18</v>
      </c>
    </row>
    <row r="6">
      <c r="A6" s="0" t="s">
        <v>121</v>
      </c>
      <c r="E6" s="0" t="s">
        <v>423</v>
      </c>
    </row>
    <row r="7">
      <c r="A7" s="0" t="s">
        <v>136</v>
      </c>
      <c r="E7" s="0" t="s">
        <v>424</v>
      </c>
    </row>
    <row r="8">
      <c r="A8" s="0" t="s">
        <v>159</v>
      </c>
    </row>
    <row r="9">
      <c r="A9" s="0" t="s">
        <v>169</v>
      </c>
    </row>
    <row r="10">
      <c r="A10" s="0" t="s">
        <v>191</v>
      </c>
    </row>
    <row r="11">
      <c r="A11" s="0" t="s">
        <v>202</v>
      </c>
    </row>
    <row r="12">
      <c r="A12" s="0" t="s">
        <v>217</v>
      </c>
    </row>
    <row r="13">
      <c r="A13" s="0" t="s">
        <v>232</v>
      </c>
    </row>
    <row r="14">
      <c r="A14" s="0" t="s">
        <v>246</v>
      </c>
    </row>
    <row r="15">
      <c r="A15" s="0" t="s">
        <v>264</v>
      </c>
    </row>
    <row r="16">
      <c r="A16" s="0" t="s">
        <v>277</v>
      </c>
    </row>
    <row r="17">
      <c r="A17" s="0" t="s">
        <v>302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Vulnerabilities</vt:lpstr>
      <vt:lpstr>Assets</vt:lpstr>
      <vt:lpstr>Tracking</vt:lpstr>
      <vt:lpstr>MessageTemplates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Dr-Network-Asus</dc:creator>
  <cp:lastModifiedBy>Dr-Network-Asus</cp:lastModifiedBy>
  <dcterms:modified xsi:type="dcterms:W3CDTF">2026-06-30T07:30:22Z</dcterms:modified>
</cp:coreProperties>
</file>